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c015a10047d708/2021_(R3) My Documents/02. 2021 (R3) 全国少年少女連盟/2021 1105-07 【全国大会】 熊本/2021 全国 大会要項/"/>
    </mc:Choice>
  </mc:AlternateContent>
  <xr:revisionPtr revIDLastSave="54" documentId="8_{1C69A4D4-816E-4677-8E5B-9D1537834469}" xr6:coauthVersionLast="47" xr6:coauthVersionMax="47" xr10:uidLastSave="{4FB60227-868B-4762-BB91-CF9018FF6397}"/>
  <workbookProtection workbookAlgorithmName="SHA-512" workbookHashValue="haGGzql231+vyCdZiv+eybTzd7AUN14oKxs6xx9iDBBV5EpcpSUhmuCpF1w3y9gbau5FdPJLekGq0lzDTi8nKA==" workbookSaltValue="hbyDUAkLspTMQvjZcL0rSw==" workbookSpinCount="100000" lockStructure="1"/>
  <bookViews>
    <workbookView xWindow="1764" yWindow="-96" windowWidth="21372" windowHeight="13152" xr2:uid="{805FEA42-7AFD-43AD-A6BD-4B9904DE212F}"/>
  </bookViews>
  <sheets>
    <sheet name="申込書" sheetId="1" r:id="rId1"/>
    <sheet name="Sheet2" sheetId="4" state="hidden" r:id="rId2"/>
    <sheet name="Sheet1" sheetId="3" state="hidden" r:id="rId3"/>
  </sheets>
  <definedNames>
    <definedName name="_15">Sheet2!$AB$2:$AB$14</definedName>
    <definedName name="_16">Sheet2!$AD$2:$AD$14</definedName>
    <definedName name="_25">Sheet2!$AF$2:$AF$10</definedName>
    <definedName name="_26">Sheet2!$AH$2:$AH$11</definedName>
    <definedName name="_xlnm.Print_Area" localSheetId="0">申込書!$A$1:$N$43</definedName>
    <definedName name="小学生の部">Sheet2!$B$3</definedName>
    <definedName name="部">Sheet2!$B$2:$B$3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I21" i="1"/>
  <c r="P21" i="1" s="1"/>
  <c r="I22" i="1"/>
  <c r="R22" i="1" s="1"/>
  <c r="S22" i="1" s="1"/>
  <c r="I23" i="1"/>
  <c r="I24" i="1"/>
  <c r="I25" i="1"/>
  <c r="I26" i="1"/>
  <c r="I27" i="1"/>
  <c r="I28" i="1"/>
  <c r="I29" i="1"/>
  <c r="H20" i="1"/>
  <c r="I20" i="1"/>
  <c r="J21" i="1"/>
  <c r="J22" i="1"/>
  <c r="J23" i="1"/>
  <c r="J24" i="1"/>
  <c r="J25" i="1"/>
  <c r="J26" i="1"/>
  <c r="J27" i="1"/>
  <c r="J28" i="1"/>
  <c r="J29" i="1"/>
  <c r="J20" i="1"/>
  <c r="V20" i="1"/>
  <c r="W20" i="1"/>
  <c r="X20" i="1"/>
  <c r="U20" i="1"/>
  <c r="T20" i="1"/>
  <c r="Q21" i="1"/>
  <c r="Q22" i="1"/>
  <c r="P23" i="1"/>
  <c r="Q23" i="1"/>
  <c r="R23" i="1" s="1"/>
  <c r="S23" i="1" s="1"/>
  <c r="P24" i="1"/>
  <c r="Q24" i="1"/>
  <c r="R24" i="1"/>
  <c r="S24" i="1" s="1"/>
  <c r="P25" i="1"/>
  <c r="Q25" i="1"/>
  <c r="R25" i="1"/>
  <c r="S25" i="1" s="1"/>
  <c r="P26" i="1"/>
  <c r="Q26" i="1"/>
  <c r="R26" i="1" s="1"/>
  <c r="S26" i="1" s="1"/>
  <c r="P27" i="1"/>
  <c r="Q27" i="1"/>
  <c r="R27" i="1" s="1"/>
  <c r="S27" i="1" s="1"/>
  <c r="P28" i="1"/>
  <c r="Q28" i="1"/>
  <c r="R28" i="1"/>
  <c r="S28" i="1" s="1"/>
  <c r="P29" i="1"/>
  <c r="Q29" i="1"/>
  <c r="R29" i="1" s="1"/>
  <c r="S29" i="1" s="1"/>
  <c r="Q20" i="1"/>
  <c r="AM3" i="4"/>
  <c r="AM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2" i="4"/>
  <c r="P22" i="1" l="1"/>
  <c r="R21" i="1"/>
  <c r="S21" i="1" s="1"/>
  <c r="R20" i="1"/>
  <c r="S20" i="1" s="1"/>
  <c r="P20" i="1"/>
  <c r="H21" i="1"/>
  <c r="H25" i="1" l="1"/>
  <c r="H27" i="1"/>
  <c r="H28" i="1"/>
  <c r="H29" i="1"/>
  <c r="H22" i="1"/>
  <c r="H23" i="1"/>
  <c r="H24" i="1"/>
</calcChain>
</file>

<file path=xl/sharedStrings.xml><?xml version="1.0" encoding="utf-8"?>
<sst xmlns="http://schemas.openxmlformats.org/spreadsheetml/2006/main" count="134" uniqueCount="82">
  <si>
    <t>No.</t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</si>
  <si>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</si>
  <si>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</si>
  <si>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代表者名</t>
    <rPh sb="0" eb="3">
      <t>ダイヒョウシャ</t>
    </rPh>
    <rPh sb="3" eb="4">
      <t>メイ</t>
    </rPh>
    <phoneticPr fontId="1"/>
  </si>
  <si>
    <t>保護者署名</t>
    <rPh sb="0" eb="3">
      <t>ホゴシャ</t>
    </rPh>
    <rPh sb="3" eb="5">
      <t>ショメイ</t>
    </rPh>
    <phoneticPr fontId="1"/>
  </si>
  <si>
    <t>例</t>
    <rPh sb="0" eb="1">
      <t>レイ</t>
    </rPh>
    <phoneticPr fontId="1"/>
  </si>
  <si>
    <t>代 表 者
連 絡 先</t>
    <rPh sb="0" eb="1">
      <t>ダイ</t>
    </rPh>
    <rPh sb="2" eb="3">
      <t>オモテ</t>
    </rPh>
    <rPh sb="4" eb="5">
      <t>シャ</t>
    </rPh>
    <rPh sb="6" eb="7">
      <t>レン</t>
    </rPh>
    <rPh sb="8" eb="9">
      <t>ラク</t>
    </rPh>
    <rPh sb="10" eb="11">
      <t>サキ</t>
    </rPh>
    <phoneticPr fontId="1"/>
  </si>
  <si>
    <r>
      <t xml:space="preserve">メールアドレス
</t>
    </r>
    <r>
      <rPr>
        <sz val="6"/>
        <color theme="1"/>
        <rFont val="ＭＳ Ｐゴシック"/>
        <family val="3"/>
        <charset val="128"/>
      </rPr>
      <t>携帯電話のアドレスは不可</t>
    </r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</si>
  <si>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</si>
  <si>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</si>
  <si>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</si>
  <si>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34～38</t>
    <phoneticPr fontId="1"/>
  </si>
  <si>
    <t>29～33</t>
    <phoneticPr fontId="1"/>
  </si>
  <si>
    <t>信明</t>
    <rPh sb="0" eb="2">
      <t>ノブアキ</t>
    </rPh>
    <phoneticPr fontId="1"/>
  </si>
  <si>
    <t>ノブアキ</t>
    <phoneticPr fontId="1"/>
  </si>
  <si>
    <t>名</t>
    <rPh sb="0" eb="1">
      <t>メイ</t>
    </rPh>
    <phoneticPr fontId="1"/>
  </si>
  <si>
    <t>都道府県名</t>
    <phoneticPr fontId="1"/>
  </si>
  <si>
    <t>クラブ名</t>
    <rPh sb="3" eb="4">
      <t>メイ</t>
    </rPh>
    <phoneticPr fontId="1"/>
  </si>
  <si>
    <t>クラブ略称名（７文字）</t>
    <rPh sb="3" eb="5">
      <t>リャクショウ</t>
    </rPh>
    <rPh sb="5" eb="6">
      <t>メイ</t>
    </rPh>
    <rPh sb="8" eb="10">
      <t>モジ</t>
    </rPh>
    <phoneticPr fontId="1"/>
  </si>
  <si>
    <t>性別</t>
    <rPh sb="0" eb="2">
      <t>セイベツ</t>
    </rPh>
    <phoneticPr fontId="1"/>
  </si>
  <si>
    <t>平成</t>
    <rPh sb="0" eb="2">
      <t>ヘイセイ</t>
    </rPh>
    <phoneticPr fontId="1"/>
  </si>
  <si>
    <t>部</t>
    <rPh sb="0" eb="1">
      <t>ブ</t>
    </rPh>
    <phoneticPr fontId="1"/>
  </si>
  <si>
    <t>出場階級</t>
    <rPh sb="0" eb="2">
      <t>シュツジョウ</t>
    </rPh>
    <rPh sb="2" eb="4">
      <t>カイキュウ</t>
    </rPh>
    <phoneticPr fontId="1"/>
  </si>
  <si>
    <t>現体重</t>
    <rPh sb="0" eb="1">
      <t>ゲン</t>
    </rPh>
    <rPh sb="1" eb="3">
      <t>タイジュウ</t>
    </rPh>
    <phoneticPr fontId="1"/>
  </si>
  <si>
    <t>桑畑</t>
    <rPh sb="0" eb="2">
      <t>クワバタ</t>
    </rPh>
    <phoneticPr fontId="1"/>
  </si>
  <si>
    <t>クワバタ</t>
    <phoneticPr fontId="1"/>
  </si>
  <si>
    <t>男</t>
  </si>
  <si>
    <t>H20</t>
  </si>
  <si>
    <t>６年</t>
  </si>
  <si>
    <t>小学生の部</t>
    <phoneticPr fontId="1"/>
  </si>
  <si>
    <t>【以下確認のこと】</t>
    <rPh sb="1" eb="3">
      <t>イカ</t>
    </rPh>
    <rPh sb="3" eb="5">
      <t>カクニン</t>
    </rPh>
    <phoneticPr fontId="1"/>
  </si>
  <si>
    <t>代表者署名</t>
    <rPh sb="0" eb="3">
      <t>ダイヒョウシャ</t>
    </rPh>
    <rPh sb="3" eb="5">
      <t>ショメイ</t>
    </rPh>
    <phoneticPr fontId="1"/>
  </si>
  <si>
    <t>小学生の部</t>
    <rPh sb="0" eb="3">
      <t>ショウガクセイ</t>
    </rPh>
    <rPh sb="4" eb="5">
      <t>ブ</t>
    </rPh>
    <phoneticPr fontId="1"/>
  </si>
  <si>
    <t>女子の部</t>
    <rPh sb="0" eb="2">
      <t>ジョシ</t>
    </rPh>
    <rPh sb="3" eb="4">
      <t>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</si>
  <si>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</si>
  <si>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</si>
  <si>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</si>
  <si>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</si>
  <si>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＋65</t>
    <phoneticPr fontId="1"/>
  </si>
  <si>
    <t>＋48</t>
    <phoneticPr fontId="1"/>
  </si>
  <si>
    <t>＋70</t>
    <phoneticPr fontId="1"/>
  </si>
  <si>
    <t>＋58</t>
    <phoneticPr fontId="1"/>
  </si>
  <si>
    <t>小学５年</t>
    <rPh sb="0" eb="2">
      <t>ショウガク</t>
    </rPh>
    <phoneticPr fontId="17"/>
  </si>
  <si>
    <t>小学６年</t>
    <rPh sb="0" eb="2">
      <t>ショウガク</t>
    </rPh>
    <phoneticPr fontId="17"/>
  </si>
  <si>
    <t>女子５年</t>
  </si>
  <si>
    <t>女子６年</t>
  </si>
  <si>
    <t>代表者名、連絡先（住所、携帯電話、メールアドレス）は入力済み</t>
    <rPh sb="0" eb="3">
      <t>ダイヒョウシャ</t>
    </rPh>
    <rPh sb="3" eb="4">
      <t>メイ</t>
    </rPh>
    <rPh sb="5" eb="8">
      <t>レンラクサキ</t>
    </rPh>
    <rPh sb="9" eb="11">
      <t>ジュウショ</t>
    </rPh>
    <rPh sb="12" eb="14">
      <t>ケイタイ</t>
    </rPh>
    <rPh sb="14" eb="16">
      <t>デンワ</t>
    </rPh>
    <rPh sb="26" eb="28">
      <t>ニュウリョク</t>
    </rPh>
    <rPh sb="28" eb="29">
      <t>ス</t>
    </rPh>
    <phoneticPr fontId="1"/>
  </si>
  <si>
    <t>帯同コーチ名、携帯電話は入力済み</t>
    <rPh sb="0" eb="2">
      <t>タイドウ</t>
    </rPh>
    <rPh sb="5" eb="6">
      <t>メイ</t>
    </rPh>
    <rPh sb="7" eb="9">
      <t>ケイタイ</t>
    </rPh>
    <rPh sb="9" eb="11">
      <t>デンワ</t>
    </rPh>
    <rPh sb="12" eb="14">
      <t>ニュウリョク</t>
    </rPh>
    <rPh sb="14" eb="15">
      <t>ス</t>
    </rPh>
    <phoneticPr fontId="1"/>
  </si>
  <si>
    <t>選手の情報に間違いはない</t>
    <rPh sb="0" eb="2">
      <t>センシュ</t>
    </rPh>
    <rPh sb="3" eb="5">
      <t>ジョウホウ</t>
    </rPh>
    <rPh sb="6" eb="8">
      <t>マチガ</t>
    </rPh>
    <phoneticPr fontId="1"/>
  </si>
  <si>
    <r>
      <rPr>
        <sz val="9"/>
        <color theme="1"/>
        <rFont val="ＭＳ Ｐゴシック"/>
        <family val="3"/>
        <charset val="128"/>
      </rPr>
      <t xml:space="preserve">特定非営利活動法人 </t>
    </r>
    <r>
      <rPr>
        <sz val="12"/>
        <color theme="1"/>
        <rFont val="ＭＳ Ｐゴシック"/>
        <family val="3"/>
        <charset val="128"/>
      </rPr>
      <t>全国少年少女レスリング連盟会長  殿</t>
    </r>
    <rPh sb="0" eb="2">
      <t>トクテイ</t>
    </rPh>
    <rPh sb="2" eb="5">
      <t>ヒエイリ</t>
    </rPh>
    <rPh sb="5" eb="9">
      <t>カツドウホウジン</t>
    </rPh>
    <rPh sb="10" eb="12">
      <t>ゼンコクシ</t>
    </rPh>
    <rPh sb="12" eb="23">
      <t>ョウネンショウジョレスリングレンメイ</t>
    </rPh>
    <rPh sb="23" eb="25">
      <t>カイチョウ</t>
    </rPh>
    <rPh sb="27" eb="28">
      <t>ドノ</t>
    </rPh>
    <phoneticPr fontId="1"/>
  </si>
  <si>
    <t>※申込みは、メール送信と郵送、必ず両方で行うこと。</t>
    <rPh sb="1" eb="3">
      <t>モウシコ</t>
    </rPh>
    <phoneticPr fontId="1"/>
  </si>
  <si>
    <t>保護者、代表者の署名は？</t>
    <rPh sb="0" eb="3">
      <t>ホゴシャ</t>
    </rPh>
    <rPh sb="4" eb="7">
      <t>ダイヒョウシャ</t>
    </rPh>
    <rPh sb="8" eb="10">
      <t>ショメイ</t>
    </rPh>
    <phoneticPr fontId="1"/>
  </si>
  <si>
    <t>クラブ番号</t>
    <rPh sb="3" eb="5">
      <t>バンゴウ</t>
    </rPh>
    <phoneticPr fontId="1"/>
  </si>
  <si>
    <t>【お願い】 郵便番号、携帯電話番号は、半角数字で、ハイフンを必ず入れること。</t>
    <rPh sb="2" eb="3">
      <t>ネガ</t>
    </rPh>
    <rPh sb="6" eb="10">
      <t>ユウビンバンゴウ</t>
    </rPh>
    <rPh sb="11" eb="13">
      <t>ケイタイ</t>
    </rPh>
    <rPh sb="13" eb="15">
      <t>デンワ</t>
    </rPh>
    <rPh sb="15" eb="16">
      <t>バン</t>
    </rPh>
    <rPh sb="19" eb="21">
      <t>ハンカク</t>
    </rPh>
    <rPh sb="21" eb="23">
      <t>スウジ</t>
    </rPh>
    <rPh sb="30" eb="31">
      <t>カナラ</t>
    </rPh>
    <rPh sb="32" eb="33">
      <t>イ</t>
    </rPh>
    <phoneticPr fontId="1"/>
  </si>
  <si>
    <t xml:space="preserve"> 〒</t>
    <phoneticPr fontId="1"/>
  </si>
  <si>
    <t>会期：2021年11月５日～11月７日 / 会場：熊本県熊本市・熊本市総合体育館</t>
    <rPh sb="25" eb="28">
      <t>クマモトケン</t>
    </rPh>
    <rPh sb="28" eb="31">
      <t>クマモトシ</t>
    </rPh>
    <rPh sb="32" eb="35">
      <t>クマモトシ</t>
    </rPh>
    <rPh sb="35" eb="37">
      <t>ソウゴウ</t>
    </rPh>
    <rPh sb="37" eb="40">
      <t>タイイクカン</t>
    </rPh>
    <phoneticPr fontId="1"/>
  </si>
  <si>
    <t>コーチ登録番号</t>
    <rPh sb="3" eb="5">
      <t>トウロク</t>
    </rPh>
    <rPh sb="5" eb="7">
      <t>バンゴウ</t>
    </rPh>
    <phoneticPr fontId="1"/>
  </si>
  <si>
    <t>21-</t>
    <phoneticPr fontId="1"/>
  </si>
  <si>
    <t>氏   名</t>
    <rPh sb="0" eb="1">
      <t>シ</t>
    </rPh>
    <rPh sb="4" eb="5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</si>
  <si>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</si>
  <si>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メールの送信は、令和３年10月３日(日) 23時59分まで</t>
    <rPh sb="8" eb="10">
      <t>レイワ</t>
    </rPh>
    <rPh sb="18" eb="19">
      <t>ニチ</t>
    </rPh>
    <rPh sb="23" eb="24">
      <t>ジ</t>
    </rPh>
    <rPh sb="26" eb="27">
      <t>フン</t>
    </rPh>
    <phoneticPr fontId="1"/>
  </si>
  <si>
    <t>郵送は、令和３年10月４日(月)消印有効</t>
    <rPh sb="0" eb="2">
      <t>ユウソウ</t>
    </rPh>
    <rPh sb="4" eb="6">
      <t>レイワ</t>
    </rPh>
    <rPh sb="14" eb="15">
      <t>ゲツ</t>
    </rPh>
    <rPh sb="16" eb="18">
      <t>ケシイン</t>
    </rPh>
    <rPh sb="18" eb="20">
      <t>ユウコウ</t>
    </rPh>
    <phoneticPr fontId="1"/>
  </si>
  <si>
    <r>
      <t xml:space="preserve"> 申し込み書送信先メールアドレス ：</t>
    </r>
    <r>
      <rPr>
        <sz val="10"/>
        <color theme="0"/>
        <rFont val="Adobe Fan Heiti Std B"/>
        <family val="2"/>
        <charset val="128"/>
      </rPr>
      <t xml:space="preserve"> </t>
    </r>
    <r>
      <rPr>
        <sz val="10"/>
        <color theme="0"/>
        <rFont val="Arial Black"/>
        <family val="2"/>
      </rPr>
      <t>jimukyoku.jkwf@gmail.com</t>
    </r>
    <phoneticPr fontId="1"/>
  </si>
  <si>
    <t>※クラブ一覧のNo.を入力する。</t>
    <phoneticPr fontId="1"/>
  </si>
  <si>
    <t>大会期間中の事故や病気、競技上のけがの発生については、大会要項の通り、主催者並びに主管者は一切の責任を負わないことを
承諾し、保護者の責任において署名し子供たちを参加させます。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9" eb="21">
      <t>ハッセイ</t>
    </rPh>
    <rPh sb="27" eb="29">
      <t>タイカイ</t>
    </rPh>
    <rPh sb="29" eb="31">
      <t>ヨウコウ</t>
    </rPh>
    <rPh sb="32" eb="33">
      <t>トオ</t>
    </rPh>
    <rPh sb="35" eb="38">
      <t>シュサイシャ</t>
    </rPh>
    <rPh sb="38" eb="39">
      <t>ナラ</t>
    </rPh>
    <rPh sb="41" eb="43">
      <t>シュカン</t>
    </rPh>
    <rPh sb="43" eb="44">
      <t>シャ</t>
    </rPh>
    <rPh sb="45" eb="47">
      <t>イッサイ</t>
    </rPh>
    <rPh sb="48" eb="50">
      <t>セキニン</t>
    </rPh>
    <rPh sb="51" eb="52">
      <t>オ</t>
    </rPh>
    <rPh sb="59" eb="61">
      <t>ショウダク</t>
    </rPh>
    <rPh sb="63" eb="66">
      <t>ホゴシャ</t>
    </rPh>
    <rPh sb="67" eb="69">
      <t>セキニン</t>
    </rPh>
    <rPh sb="73" eb="75">
      <t>ショメイ</t>
    </rPh>
    <rPh sb="76" eb="78">
      <t>コドモ</t>
    </rPh>
    <rPh sb="81" eb="83">
      <t>サンカ</t>
    </rPh>
    <phoneticPr fontId="1"/>
  </si>
  <si>
    <t>申込み日：</t>
    <phoneticPr fontId="1"/>
  </si>
  <si>
    <t xml:space="preserve"> 携帯電話番号：</t>
    <phoneticPr fontId="1"/>
  </si>
  <si>
    <t>また、「新型コロナウイルス感染拡大防止のためのガイドライン」を遵守し、大会申込みを行い参加いたします。</t>
    <rPh sb="4" eb="6">
      <t>シンガタ</t>
    </rPh>
    <rPh sb="13" eb="15">
      <t>カンセン</t>
    </rPh>
    <rPh sb="15" eb="17">
      <t>カクダイ</t>
    </rPh>
    <rPh sb="17" eb="19">
      <t>ボウシ</t>
    </rPh>
    <rPh sb="31" eb="33">
      <t>ジュンシュ</t>
    </rPh>
    <rPh sb="35" eb="37">
      <t>タイカイ</t>
    </rPh>
    <rPh sb="37" eb="39">
      <t>モウシコ</t>
    </rPh>
    <rPh sb="41" eb="42">
      <t>オコナ</t>
    </rPh>
    <rPh sb="43" eb="45">
      <t>サンカ</t>
    </rPh>
    <phoneticPr fontId="1"/>
  </si>
  <si>
    <r>
      <t xml:space="preserve">帯同コーチ ４
</t>
    </r>
    <r>
      <rPr>
        <sz val="6"/>
        <color theme="1"/>
        <rFont val="ＭＳ Ｐゴシック"/>
        <family val="3"/>
        <charset val="128"/>
      </rPr>
      <t>（選手数５名以上の場合）</t>
    </r>
    <rPh sb="0" eb="2">
      <t>タイドウ</t>
    </rPh>
    <rPh sb="9" eb="12">
      <t>センシュスウ</t>
    </rPh>
    <rPh sb="13" eb="16">
      <t>メイイジョウ</t>
    </rPh>
    <rPh sb="17" eb="19">
      <t>バアイ</t>
    </rPh>
    <phoneticPr fontId="1"/>
  </si>
  <si>
    <r>
      <t xml:space="preserve">帯同コーチ ３
</t>
    </r>
    <r>
      <rPr>
        <sz val="6"/>
        <color theme="1"/>
        <rFont val="ＭＳ Ｐゴシック"/>
        <family val="3"/>
        <charset val="128"/>
      </rPr>
      <t>（選手数３～４名の場合）</t>
    </r>
    <rPh sb="0" eb="2">
      <t>タイドウ</t>
    </rPh>
    <phoneticPr fontId="1"/>
  </si>
  <si>
    <r>
      <t xml:space="preserve">帯同コーチ ２
</t>
    </r>
    <r>
      <rPr>
        <sz val="6"/>
        <color theme="1"/>
        <rFont val="ＭＳ Ｐゴシック"/>
        <family val="3"/>
        <charset val="128"/>
      </rPr>
      <t>（選手数１～２名の場合）</t>
    </r>
    <rPh sb="0" eb="2">
      <t>タイドウ</t>
    </rPh>
    <phoneticPr fontId="1"/>
  </si>
  <si>
    <r>
      <t xml:space="preserve">帯同コーチ １
</t>
    </r>
    <r>
      <rPr>
        <sz val="6"/>
        <color theme="1"/>
        <rFont val="ＭＳ Ｐゴシック"/>
        <family val="3"/>
        <charset val="128"/>
      </rPr>
      <t>（選手数１～２名の場合</t>
    </r>
    <r>
      <rPr>
        <sz val="8"/>
        <color theme="1"/>
        <rFont val="ＭＳ Ｐゴシック"/>
        <family val="3"/>
        <charset val="128"/>
      </rPr>
      <t>）</t>
    </r>
    <rPh sb="0" eb="2">
      <t>タイドウ</t>
    </rPh>
    <phoneticPr fontId="1"/>
  </si>
  <si>
    <t>＋48</t>
  </si>
  <si>
    <t>＋58</t>
  </si>
  <si>
    <t>＋65</t>
  </si>
  <si>
    <t>＋70</t>
  </si>
  <si>
    <t>5B</t>
    <phoneticPr fontId="1"/>
  </si>
  <si>
    <t>6B</t>
  </si>
  <si>
    <t>5G</t>
    <phoneticPr fontId="1"/>
  </si>
  <si>
    <t>6G</t>
  </si>
  <si>
    <t>第38回全国少年少女レスリング選手権大会     参加申込書・承諾書</t>
    <rPh sb="6" eb="8">
      <t>ショウネン</t>
    </rPh>
    <rPh sb="31" eb="34">
      <t>ショウダクショ</t>
    </rPh>
    <phoneticPr fontId="1"/>
  </si>
  <si>
    <t>※女子選手が小学生の部に出場する際は、性別セルは男を選択してください。</t>
    <rPh sb="1" eb="5">
      <t>ジョシセンシュ</t>
    </rPh>
    <rPh sb="6" eb="9">
      <t>ショウガクセイ</t>
    </rPh>
    <rPh sb="10" eb="11">
      <t>ブ</t>
    </rPh>
    <rPh sb="12" eb="14">
      <t>シュツジョウ</t>
    </rPh>
    <rPh sb="16" eb="17">
      <t>サイ</t>
    </rPh>
    <rPh sb="19" eb="21">
      <t>セイベツ</t>
    </rPh>
    <rPh sb="24" eb="25">
      <t>オトコ</t>
    </rPh>
    <rPh sb="26" eb="2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</si>
</sst>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gyy"/>
    <numFmt numFmtId="178" formatCode="0.0_ 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Adobe Fan Heiti Std B"/>
      <family val="2"/>
      <charset val="128"/>
    </font>
    <font>
      <sz val="10"/>
      <color theme="0"/>
      <name val="Arial Black"/>
      <family val="2"/>
    </font>
    <font>
      <sz val="10"/>
      <name val="ＭＳ Ｐゴシック"/>
      <family val="3"/>
      <charset val="128"/>
    </font>
    <font>
      <sz val="16"/>
      <color rgb="FF002060"/>
      <name val="HGP平成角ｺﾞｼｯｸ体W9"/>
      <family val="3"/>
      <charset val="128"/>
    </font>
    <font>
      <sz val="10"/>
      <color rgb="FF00206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2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6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6"/>
      <color rgb="FFFF000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sz val="22"/>
      <color theme="1"/>
      <name val="HGP創英角ｺﾞｼｯｸUB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quotePrefix="1" applyFont="1" applyFill="1" applyAlignment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 hidden="1"/>
    </xf>
    <xf numFmtId="0" fontId="20" fillId="0" borderId="1" xfId="0" applyFont="1" applyBorder="1" applyAlignment="1" applyProtection="1">
      <alignment horizontal="center" vertical="center" shrinkToFit="1"/>
      <protection locked="0" hidden="1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3" borderId="19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14" fontId="2" fillId="0" borderId="1" xfId="0" applyNumberFormat="1" applyFont="1" applyBorder="1" applyAlignment="1" applyProtection="1">
      <alignment vertical="center" shrinkToFit="1"/>
      <protection locked="0" hidden="1"/>
    </xf>
    <xf numFmtId="177" fontId="2" fillId="0" borderId="1" xfId="0" applyNumberFormat="1" applyFont="1" applyBorder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13" fillId="0" borderId="1" xfId="0" applyFont="1" applyBorder="1" applyAlignment="1" applyProtection="1">
      <alignment vertical="center" shrinkToFit="1"/>
      <protection locked="0" hidden="1"/>
    </xf>
    <xf numFmtId="0" fontId="2" fillId="0" borderId="1" xfId="0" applyFont="1" applyBorder="1" applyAlignment="1" applyProtection="1">
      <alignment vertical="center" shrinkToFit="1"/>
      <protection locked="0" hidden="1"/>
    </xf>
    <xf numFmtId="14" fontId="2" fillId="0" borderId="9" xfId="0" applyNumberFormat="1" applyFont="1" applyBorder="1" applyAlignment="1" applyProtection="1">
      <alignment vertical="center" shrinkToFit="1"/>
      <protection locked="0" hidden="1"/>
    </xf>
    <xf numFmtId="178" fontId="2" fillId="0" borderId="1" xfId="0" applyNumberFormat="1" applyFont="1" applyBorder="1" applyAlignment="1" applyProtection="1">
      <alignment vertical="center" shrinkToFit="1"/>
      <protection locked="0" hidden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right" vertical="center"/>
    </xf>
    <xf numFmtId="0" fontId="23" fillId="0" borderId="0" xfId="0" applyFont="1" applyAlignment="1">
      <alignment horizontal="center" vertical="top"/>
    </xf>
    <xf numFmtId="0" fontId="12" fillId="0" borderId="0" xfId="0" applyFont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 hidden="1"/>
    </xf>
    <xf numFmtId="0" fontId="2" fillId="0" borderId="3" xfId="0" applyFont="1" applyBorder="1" applyAlignment="1" applyProtection="1">
      <alignment horizontal="center" vertical="center" shrinkToFit="1"/>
      <protection locked="0" hidden="1"/>
    </xf>
    <xf numFmtId="0" fontId="28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righ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center" vertical="center" wrapText="1" shrinkToFit="1"/>
    </xf>
    <xf numFmtId="0" fontId="28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76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left" vertical="center"/>
      <protection locked="0"/>
    </xf>
    <xf numFmtId="0" fontId="24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5" fillId="3" borderId="8" xfId="0" applyFont="1" applyFill="1" applyBorder="1" applyAlignment="1" applyProtection="1">
      <alignment horizontal="center" vertical="center"/>
      <protection locked="0"/>
    </xf>
    <xf numFmtId="0" fontId="25" fillId="3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37</xdr:row>
          <xdr:rowOff>30480</xdr:rowOff>
        </xdr:from>
        <xdr:to>
          <xdr:col>0</xdr:col>
          <xdr:colOff>251460</xdr:colOff>
          <xdr:row>38</xdr:row>
          <xdr:rowOff>49530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38</xdr:row>
          <xdr:rowOff>30480</xdr:rowOff>
        </xdr:from>
        <xdr:to>
          <xdr:col>0</xdr:col>
          <xdr:colOff>251460</xdr:colOff>
          <xdr:row>41</xdr:row>
          <xdr:rowOff>26670</xdr:rowOff>
        </xdr:to>
        <xdr:sp macro="" textlink="">
          <xdr:nvSpPr>
            <xdr:cNvPr id="1032" name="Check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36</xdr:row>
          <xdr:rowOff>30480</xdr:rowOff>
        </xdr:from>
        <xdr:to>
          <xdr:col>0</xdr:col>
          <xdr:colOff>251460</xdr:colOff>
          <xdr:row>37</xdr:row>
          <xdr:rowOff>49530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36</xdr:row>
          <xdr:rowOff>30480</xdr:rowOff>
        </xdr:from>
        <xdr:to>
          <xdr:col>8</xdr:col>
          <xdr:colOff>327660</xdr:colOff>
          <xdr:row>37</xdr:row>
          <xdr:rowOff>41910</xdr:rowOff>
        </xdr:to>
        <xdr:sp macro="" textlink="">
          <xdr:nvSpPr>
            <xdr:cNvPr id="1040" name="CheckBox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106680</xdr:colOff>
      <xdr:row>37</xdr:row>
      <xdr:rowOff>22860</xdr:rowOff>
    </xdr:from>
    <xdr:to>
      <xdr:col>0</xdr:col>
      <xdr:colOff>170180</xdr:colOff>
      <xdr:row>37</xdr:row>
      <xdr:rowOff>125452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680" y="832104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38</xdr:row>
      <xdr:rowOff>30480</xdr:rowOff>
    </xdr:from>
    <xdr:to>
      <xdr:col>0</xdr:col>
      <xdr:colOff>170180</xdr:colOff>
      <xdr:row>38</xdr:row>
      <xdr:rowOff>133072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680" y="84963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0</xdr:col>
      <xdr:colOff>106680</xdr:colOff>
      <xdr:row>36</xdr:row>
      <xdr:rowOff>22860</xdr:rowOff>
    </xdr:from>
    <xdr:to>
      <xdr:col>0</xdr:col>
      <xdr:colOff>170180</xdr:colOff>
      <xdr:row>36</xdr:row>
      <xdr:rowOff>125452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68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  <xdr:twoCellAnchor>
    <xdr:from>
      <xdr:col>8</xdr:col>
      <xdr:colOff>175260</xdr:colOff>
      <xdr:row>36</xdr:row>
      <xdr:rowOff>22860</xdr:rowOff>
    </xdr:from>
    <xdr:to>
      <xdr:col>8</xdr:col>
      <xdr:colOff>238760</xdr:colOff>
      <xdr:row>36</xdr:row>
      <xdr:rowOff>125452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77640" y="81534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kumimoji="1" lang="en-US" altLang="ja-JP" sz="100">
              <a:latin typeface="ZWAdobeF" pitchFamily="2" charset="0"/>
            </a:rPr>
            <a:t>X0AO</a:t>
          </a:r>
          <a:endParaRPr kumimoji="1" lang="ja-JP" altLang="en-US" sz="100">
            <a:latin typeface="ZWAdobeF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4205-B5E6-4074-99CD-78476388013C}">
  <sheetPr codeName="Sheet1">
    <tabColor rgb="FF002060"/>
  </sheetPr>
  <dimension ref="A1:Z45"/>
  <sheetViews>
    <sheetView showGridLines="0" tabSelected="1" zoomScaleNormal="100" zoomScalePageLayoutView="70" workbookViewId="0">
      <selection activeCell="N10" sqref="N10:N11"/>
    </sheetView>
  </sheetViews>
  <sheetFormatPr defaultColWidth="9" defaultRowHeight="21.75" customHeight="1" outlineLevelCol="1"/>
  <cols>
    <col min="1" max="1" width="3.76171875" style="1" customWidth="1"/>
    <col min="2" max="4" width="7.140625" style="1" customWidth="1"/>
    <col min="5" max="5" width="6.47265625" style="1" bestFit="1" customWidth="1"/>
    <col min="6" max="6" width="3.85546875" style="1" bestFit="1" customWidth="1"/>
    <col min="7" max="7" width="10" style="1" customWidth="1"/>
    <col min="8" max="9" width="4.6171875" style="1" customWidth="1"/>
    <col min="10" max="11" width="6.6171875" style="1" customWidth="1"/>
    <col min="12" max="12" width="4.76171875" style="1" customWidth="1"/>
    <col min="13" max="13" width="0.6171875" style="1" customWidth="1"/>
    <col min="14" max="14" width="11.85546875" style="1" customWidth="1"/>
    <col min="15" max="15" width="9" style="1"/>
    <col min="16" max="19" width="5.234375" style="42" hidden="1" customWidth="1" outlineLevel="1"/>
    <col min="20" max="20" width="5.85546875" style="38" hidden="1" customWidth="1" outlineLevel="1"/>
    <col min="21" max="24" width="6.85546875" style="38" hidden="1" customWidth="1" outlineLevel="1"/>
    <col min="25" max="25" width="9" style="38" collapsed="1"/>
    <col min="26" max="26" width="9" style="38"/>
    <col min="27" max="16384" width="9" style="1"/>
  </cols>
  <sheetData>
    <row r="1" spans="1:17" ht="24.75" customHeight="1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7" ht="16.5" customHeight="1">
      <c r="A2" s="71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7" ht="26.5" customHeight="1">
      <c r="A3" s="73" t="s">
        <v>49</v>
      </c>
      <c r="B3" s="73"/>
      <c r="C3" s="73"/>
      <c r="D3" s="73"/>
      <c r="E3" s="73"/>
      <c r="F3" s="73"/>
      <c r="G3" s="73"/>
      <c r="H3" s="73"/>
      <c r="I3" s="23"/>
      <c r="J3" s="75" t="s">
        <v>65</v>
      </c>
      <c r="K3" s="75"/>
      <c r="L3" s="101"/>
      <c r="M3" s="101"/>
      <c r="N3" s="101"/>
    </row>
    <row r="4" spans="1:17" ht="22.15" customHeight="1">
      <c r="A4" s="74" t="s">
        <v>17</v>
      </c>
      <c r="B4" s="74"/>
      <c r="C4" s="74"/>
      <c r="D4" s="95"/>
      <c r="E4" s="95"/>
      <c r="F4" s="95"/>
      <c r="G4" s="95"/>
      <c r="H4" s="72" t="s">
        <v>18</v>
      </c>
      <c r="I4" s="72"/>
      <c r="J4" s="72"/>
      <c r="K4" s="102"/>
      <c r="L4" s="102"/>
      <c r="M4" s="102"/>
      <c r="N4" s="102"/>
    </row>
    <row r="5" spans="1:17" ht="22.15" customHeight="1">
      <c r="A5" s="74" t="s">
        <v>3</v>
      </c>
      <c r="B5" s="74"/>
      <c r="C5" s="74"/>
      <c r="D5" s="95"/>
      <c r="E5" s="95"/>
      <c r="F5" s="95"/>
      <c r="G5" s="95"/>
      <c r="H5" s="72" t="s">
        <v>16</v>
      </c>
      <c r="I5" s="72"/>
      <c r="J5" s="72"/>
      <c r="K5" s="102"/>
      <c r="L5" s="102"/>
      <c r="M5" s="102"/>
      <c r="N5" s="102"/>
    </row>
    <row r="6" spans="1:17" ht="22.15" customHeight="1">
      <c r="A6" s="90" t="s">
        <v>6</v>
      </c>
      <c r="B6" s="90"/>
      <c r="C6" s="90"/>
      <c r="D6" s="96" t="s">
        <v>54</v>
      </c>
      <c r="E6" s="97"/>
      <c r="F6" s="96"/>
      <c r="G6" s="98"/>
      <c r="H6" s="98"/>
      <c r="I6" s="98"/>
      <c r="J6" s="98"/>
      <c r="K6" s="98"/>
      <c r="L6" s="98"/>
      <c r="M6" s="98"/>
      <c r="N6" s="97"/>
    </row>
    <row r="7" spans="1:17" ht="22.15" customHeight="1">
      <c r="A7" s="90"/>
      <c r="B7" s="90"/>
      <c r="C7" s="90"/>
      <c r="D7" s="65" t="s">
        <v>66</v>
      </c>
      <c r="E7" s="66"/>
      <c r="F7" s="99"/>
      <c r="G7" s="100"/>
      <c r="H7" s="87" t="s">
        <v>7</v>
      </c>
      <c r="I7" s="87"/>
      <c r="J7" s="87"/>
      <c r="K7" s="102"/>
      <c r="L7" s="102"/>
      <c r="M7" s="102"/>
      <c r="N7" s="102"/>
    </row>
    <row r="8" spans="1:17" ht="17.100000000000001" customHeight="1">
      <c r="A8" s="57" t="s">
        <v>53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P8" s="43"/>
      <c r="Q8" s="43"/>
    </row>
    <row r="9" spans="1:17" ht="15" customHeight="1">
      <c r="A9" s="67"/>
      <c r="B9" s="68"/>
      <c r="C9" s="69"/>
      <c r="D9" s="58" t="s">
        <v>56</v>
      </c>
      <c r="E9" s="59"/>
      <c r="F9" s="60"/>
      <c r="G9" s="58" t="s">
        <v>58</v>
      </c>
      <c r="H9" s="59"/>
      <c r="I9" s="60"/>
      <c r="J9" s="58" t="s">
        <v>59</v>
      </c>
      <c r="K9" s="59"/>
      <c r="L9" s="60"/>
      <c r="M9" s="33"/>
      <c r="N9" s="54" t="s">
        <v>52</v>
      </c>
      <c r="P9" s="43"/>
      <c r="Q9" s="43"/>
    </row>
    <row r="10" spans="1:17" ht="20.65" customHeight="1">
      <c r="A10" s="63" t="s">
        <v>71</v>
      </c>
      <c r="B10" s="64"/>
      <c r="C10" s="64"/>
      <c r="D10" s="55" t="s">
        <v>57</v>
      </c>
      <c r="E10" s="103"/>
      <c r="F10" s="104"/>
      <c r="G10" s="102"/>
      <c r="H10" s="102"/>
      <c r="I10" s="102"/>
      <c r="J10" s="99"/>
      <c r="K10" s="105"/>
      <c r="L10" s="100"/>
      <c r="M10" s="34"/>
      <c r="N10" s="106"/>
      <c r="P10" s="43"/>
      <c r="Q10" s="43"/>
    </row>
    <row r="11" spans="1:17" ht="20.65" customHeight="1">
      <c r="A11" s="63" t="s">
        <v>70</v>
      </c>
      <c r="B11" s="64"/>
      <c r="C11" s="64"/>
      <c r="D11" s="55" t="s">
        <v>57</v>
      </c>
      <c r="E11" s="103"/>
      <c r="F11" s="104"/>
      <c r="G11" s="102"/>
      <c r="H11" s="102"/>
      <c r="I11" s="102"/>
      <c r="J11" s="99"/>
      <c r="K11" s="105"/>
      <c r="L11" s="100"/>
      <c r="M11" s="34"/>
      <c r="N11" s="107"/>
      <c r="P11" s="43"/>
      <c r="Q11" s="43"/>
    </row>
    <row r="12" spans="1:17" ht="20.65" customHeight="1">
      <c r="A12" s="85" t="s">
        <v>69</v>
      </c>
      <c r="B12" s="86"/>
      <c r="C12" s="86"/>
      <c r="D12" s="55" t="s">
        <v>57</v>
      </c>
      <c r="E12" s="103"/>
      <c r="F12" s="104"/>
      <c r="G12" s="102"/>
      <c r="H12" s="102"/>
      <c r="I12" s="102"/>
      <c r="J12" s="99"/>
      <c r="K12" s="105"/>
      <c r="L12" s="100"/>
      <c r="M12" s="31"/>
      <c r="N12" s="32" t="s">
        <v>63</v>
      </c>
      <c r="P12" s="43"/>
      <c r="Q12" s="43"/>
    </row>
    <row r="13" spans="1:17" ht="20.65" customHeight="1">
      <c r="A13" s="85" t="s">
        <v>68</v>
      </c>
      <c r="B13" s="86"/>
      <c r="C13" s="86"/>
      <c r="D13" s="55" t="s">
        <v>57</v>
      </c>
      <c r="E13" s="103"/>
      <c r="F13" s="104"/>
      <c r="G13" s="102"/>
      <c r="H13" s="102"/>
      <c r="I13" s="102"/>
      <c r="J13" s="99"/>
      <c r="K13" s="105"/>
      <c r="L13" s="100"/>
      <c r="M13" s="31"/>
      <c r="N13" s="32"/>
      <c r="P13" s="43"/>
      <c r="Q13" s="43"/>
    </row>
    <row r="14" spans="1:17" ht="7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P14" s="43"/>
      <c r="Q14" s="43"/>
    </row>
    <row r="15" spans="1:17" ht="21.75" customHeight="1">
      <c r="A15" s="82" t="s">
        <v>62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P15" s="43"/>
      <c r="Q15" s="43"/>
    </row>
    <row r="16" spans="1:17" ht="7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P16" s="43"/>
      <c r="Q16" s="43"/>
    </row>
    <row r="17" spans="1:26" ht="17.25" customHeight="1">
      <c r="A17" s="4" t="s">
        <v>5</v>
      </c>
      <c r="B17" s="8" t="s">
        <v>24</v>
      </c>
      <c r="C17" s="8" t="s">
        <v>13</v>
      </c>
      <c r="D17" s="8" t="s">
        <v>25</v>
      </c>
      <c r="E17" s="8" t="s">
        <v>14</v>
      </c>
      <c r="F17" s="10" t="s">
        <v>26</v>
      </c>
      <c r="G17" s="11">
        <v>40009</v>
      </c>
      <c r="H17" s="10" t="s">
        <v>27</v>
      </c>
      <c r="I17" s="10" t="s">
        <v>28</v>
      </c>
      <c r="J17" s="12" t="s">
        <v>29</v>
      </c>
      <c r="K17" s="10">
        <v>50</v>
      </c>
      <c r="L17" s="10">
        <v>48.9</v>
      </c>
      <c r="M17" s="91"/>
      <c r="N17" s="92"/>
      <c r="P17" s="43"/>
      <c r="Q17" s="43"/>
    </row>
    <row r="18" spans="1:26" ht="7.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P18" s="43"/>
      <c r="Q18" s="43"/>
    </row>
    <row r="19" spans="1:26" s="2" customFormat="1" ht="17.25" customHeight="1">
      <c r="A19" s="7" t="s">
        <v>0</v>
      </c>
      <c r="B19" s="7" t="s">
        <v>8</v>
      </c>
      <c r="C19" s="7" t="s">
        <v>15</v>
      </c>
      <c r="D19" s="7" t="s">
        <v>9</v>
      </c>
      <c r="E19" s="7" t="s">
        <v>10</v>
      </c>
      <c r="F19" s="9" t="s">
        <v>19</v>
      </c>
      <c r="G19" s="9" t="s">
        <v>1</v>
      </c>
      <c r="H19" s="9" t="s">
        <v>20</v>
      </c>
      <c r="I19" s="9" t="s">
        <v>2</v>
      </c>
      <c r="J19" s="9" t="s">
        <v>21</v>
      </c>
      <c r="K19" s="9" t="s">
        <v>22</v>
      </c>
      <c r="L19" s="9" t="s">
        <v>23</v>
      </c>
      <c r="M19" s="93" t="s">
        <v>4</v>
      </c>
      <c r="N19" s="94"/>
      <c r="P19" s="42"/>
      <c r="Q19" s="42"/>
      <c r="R19" s="42"/>
      <c r="S19" s="42"/>
      <c r="T19" s="38"/>
      <c r="U19" s="38"/>
      <c r="V19" s="38"/>
      <c r="W19" s="38"/>
      <c r="X19" s="38"/>
      <c r="Y19" s="38"/>
      <c r="Z19" s="38"/>
    </row>
    <row r="20" spans="1:26" ht="19.2" customHeight="1">
      <c r="A20" s="3">
        <v>1</v>
      </c>
      <c r="B20" s="24"/>
      <c r="C20" s="24"/>
      <c r="D20" s="24"/>
      <c r="E20" s="24"/>
      <c r="F20" s="25"/>
      <c r="G20" s="46"/>
      <c r="H20" s="47" t="str">
        <f>IF(G20="","",G20)</f>
        <v/>
      </c>
      <c r="I20" s="48" t="str">
        <f>IF(G20="","",IF(G20&gt;DATE(2011,4,1),"×",IF(G20&gt;DATE(2010,4,1),5,IF(G20&gt;DATE(2009,4,1),6,"×"))))</f>
        <v/>
      </c>
      <c r="J20" s="49" t="str">
        <f>IF(F20="","",IF(F20="男","小学生の部","女子の部"))</f>
        <v/>
      </c>
      <c r="K20" s="50"/>
      <c r="L20" s="50"/>
      <c r="M20" s="61"/>
      <c r="N20" s="62"/>
      <c r="P20" s="44" t="str">
        <f>IFERROR("_" &amp;IF(F20="男",10,20)+I20,"")</f>
        <v/>
      </c>
      <c r="Q20" s="42" t="str">
        <f>IF(F20="男","B","G")</f>
        <v>G</v>
      </c>
      <c r="R20" s="42" t="str">
        <f>_xlfn.CONCAT(I20,Q20,K20)</f>
        <v>G</v>
      </c>
      <c r="S20" s="42" t="str">
        <f>IFERROR(VLOOKUP(R20,Sheet2!$AM:$AN,2,FALSE),"")</f>
        <v/>
      </c>
      <c r="T20" s="38" t="str">
        <f>IF($N$10="","",$N$10)</f>
        <v/>
      </c>
      <c r="U20" s="38" t="str">
        <f>IF(B20="","",B20)</f>
        <v/>
      </c>
      <c r="V20" s="38" t="str">
        <f t="shared" ref="V20:X20" si="0">IF(C20="","",C20)</f>
        <v/>
      </c>
      <c r="W20" s="38" t="str">
        <f t="shared" si="0"/>
        <v/>
      </c>
      <c r="X20" s="38" t="str">
        <f t="shared" si="0"/>
        <v/>
      </c>
    </row>
    <row r="21" spans="1:26" ht="19.2" customHeight="1">
      <c r="A21" s="3">
        <v>2</v>
      </c>
      <c r="B21" s="24"/>
      <c r="C21" s="24"/>
      <c r="D21" s="24"/>
      <c r="E21" s="24"/>
      <c r="F21" s="25"/>
      <c r="G21" s="51"/>
      <c r="H21" s="47" t="str">
        <f>IF(G21="","",G21)</f>
        <v/>
      </c>
      <c r="I21" s="48" t="str">
        <f t="shared" ref="I21:I29" si="1">IF(G21="","",IF(G21&gt;DATE(2011,4,1),"×",IF(G21&gt;DATE(2010,4,1),5,IF(G21&gt;DATE(2009,4,1),6,"×"))))</f>
        <v/>
      </c>
      <c r="J21" s="49" t="str">
        <f t="shared" ref="J21:J29" si="2">IF(F21="","",IF(F21="男","小学生の部","女子の部"))</f>
        <v/>
      </c>
      <c r="K21" s="50"/>
      <c r="L21" s="52"/>
      <c r="M21" s="61"/>
      <c r="N21" s="62"/>
      <c r="P21" s="44" t="str">
        <f t="shared" ref="P21:P29" si="3">IFERROR("_" &amp;IF(F21="男",10,20)+I21,"")</f>
        <v/>
      </c>
      <c r="Q21" s="42" t="str">
        <f t="shared" ref="Q21:Q29" si="4">IF(F21="男","B","G")</f>
        <v>G</v>
      </c>
      <c r="R21" s="42" t="str">
        <f t="shared" ref="R21:R29" si="5">_xlfn.CONCAT(I21,Q21,K21)</f>
        <v>G</v>
      </c>
      <c r="S21" s="42" t="str">
        <f>IFERROR(VLOOKUP(R21,Sheet2!$AM:$AN,2,FALSE),"")</f>
        <v/>
      </c>
    </row>
    <row r="22" spans="1:26" ht="19.2" customHeight="1">
      <c r="A22" s="3">
        <v>3</v>
      </c>
      <c r="B22" s="27"/>
      <c r="C22" s="27"/>
      <c r="D22" s="27"/>
      <c r="E22" s="27"/>
      <c r="F22" s="25"/>
      <c r="G22" s="46"/>
      <c r="H22" s="47" t="str">
        <f t="shared" ref="H22:H29" si="6">IF(G22="","",G22)</f>
        <v/>
      </c>
      <c r="I22" s="48" t="str">
        <f t="shared" si="1"/>
        <v/>
      </c>
      <c r="J22" s="49" t="str">
        <f t="shared" si="2"/>
        <v/>
      </c>
      <c r="K22" s="50"/>
      <c r="L22" s="52"/>
      <c r="M22" s="61"/>
      <c r="N22" s="62"/>
      <c r="P22" s="44" t="str">
        <f t="shared" si="3"/>
        <v/>
      </c>
      <c r="Q22" s="42" t="str">
        <f t="shared" si="4"/>
        <v>G</v>
      </c>
      <c r="R22" s="42" t="str">
        <f t="shared" si="5"/>
        <v>G</v>
      </c>
      <c r="S22" s="42" t="str">
        <f>IFERROR(VLOOKUP(R22,Sheet2!$AM:$AN,2,FALSE),"")</f>
        <v/>
      </c>
    </row>
    <row r="23" spans="1:26" ht="19.2" customHeight="1">
      <c r="A23" s="3">
        <v>4</v>
      </c>
      <c r="B23" s="27"/>
      <c r="C23" s="27"/>
      <c r="D23" s="27"/>
      <c r="E23" s="27"/>
      <c r="F23" s="25"/>
      <c r="G23" s="46"/>
      <c r="H23" s="47" t="str">
        <f t="shared" si="6"/>
        <v/>
      </c>
      <c r="I23" s="48" t="str">
        <f t="shared" si="1"/>
        <v/>
      </c>
      <c r="J23" s="49" t="str">
        <f t="shared" si="2"/>
        <v/>
      </c>
      <c r="K23" s="50"/>
      <c r="L23" s="52"/>
      <c r="M23" s="61"/>
      <c r="N23" s="62"/>
      <c r="P23" s="44" t="str">
        <f t="shared" si="3"/>
        <v/>
      </c>
      <c r="Q23" s="42" t="str">
        <f t="shared" si="4"/>
        <v>G</v>
      </c>
      <c r="R23" s="42" t="str">
        <f t="shared" si="5"/>
        <v>G</v>
      </c>
      <c r="S23" s="42" t="str">
        <f>IFERROR(VLOOKUP(R23,Sheet2!$AM:$AN,2,FALSE),"")</f>
        <v/>
      </c>
    </row>
    <row r="24" spans="1:26" ht="19.2" customHeight="1">
      <c r="A24" s="3">
        <v>5</v>
      </c>
      <c r="B24" s="27"/>
      <c r="C24" s="27"/>
      <c r="D24" s="27"/>
      <c r="E24" s="27"/>
      <c r="F24" s="25"/>
      <c r="G24" s="46"/>
      <c r="H24" s="47" t="str">
        <f t="shared" si="6"/>
        <v/>
      </c>
      <c r="I24" s="48" t="str">
        <f t="shared" si="1"/>
        <v/>
      </c>
      <c r="J24" s="49" t="str">
        <f t="shared" si="2"/>
        <v/>
      </c>
      <c r="K24" s="50"/>
      <c r="L24" s="52"/>
      <c r="M24" s="61"/>
      <c r="N24" s="62"/>
      <c r="P24" s="44" t="str">
        <f t="shared" si="3"/>
        <v/>
      </c>
      <c r="Q24" s="42" t="str">
        <f t="shared" si="4"/>
        <v>G</v>
      </c>
      <c r="R24" s="42" t="str">
        <f t="shared" si="5"/>
        <v>G</v>
      </c>
      <c r="S24" s="42" t="str">
        <f>IFERROR(VLOOKUP(R24,Sheet2!$AM:$AN,2,FALSE),"")</f>
        <v/>
      </c>
    </row>
    <row r="25" spans="1:26" ht="19.2" customHeight="1">
      <c r="A25" s="3">
        <v>6</v>
      </c>
      <c r="B25" s="27"/>
      <c r="C25" s="27"/>
      <c r="D25" s="27"/>
      <c r="E25" s="27"/>
      <c r="F25" s="25"/>
      <c r="G25" s="46"/>
      <c r="H25" s="47" t="str">
        <f t="shared" si="6"/>
        <v/>
      </c>
      <c r="I25" s="48" t="str">
        <f t="shared" si="1"/>
        <v/>
      </c>
      <c r="J25" s="49" t="str">
        <f t="shared" si="2"/>
        <v/>
      </c>
      <c r="K25" s="50"/>
      <c r="L25" s="52"/>
      <c r="M25" s="61"/>
      <c r="N25" s="62"/>
      <c r="P25" s="44" t="str">
        <f t="shared" si="3"/>
        <v/>
      </c>
      <c r="Q25" s="42" t="str">
        <f t="shared" si="4"/>
        <v>G</v>
      </c>
      <c r="R25" s="42" t="str">
        <f t="shared" si="5"/>
        <v>G</v>
      </c>
      <c r="S25" s="42" t="str">
        <f>IFERROR(VLOOKUP(R25,Sheet2!$AM:$AN,2,FALSE),"")</f>
        <v/>
      </c>
    </row>
    <row r="26" spans="1:26" ht="19.2" customHeight="1">
      <c r="A26" s="3">
        <v>7</v>
      </c>
      <c r="B26" s="27"/>
      <c r="C26" s="27"/>
      <c r="D26" s="27"/>
      <c r="E26" s="27"/>
      <c r="F26" s="25"/>
      <c r="G26" s="46"/>
      <c r="H26" s="47" t="str">
        <f>IF(G26="","",G26)</f>
        <v/>
      </c>
      <c r="I26" s="48" t="str">
        <f t="shared" si="1"/>
        <v/>
      </c>
      <c r="J26" s="49" t="str">
        <f t="shared" si="2"/>
        <v/>
      </c>
      <c r="K26" s="50"/>
      <c r="L26" s="52"/>
      <c r="M26" s="61"/>
      <c r="N26" s="62"/>
      <c r="P26" s="44" t="str">
        <f t="shared" si="3"/>
        <v/>
      </c>
      <c r="Q26" s="42" t="str">
        <f t="shared" si="4"/>
        <v>G</v>
      </c>
      <c r="R26" s="42" t="str">
        <f t="shared" si="5"/>
        <v>G</v>
      </c>
      <c r="S26" s="42" t="str">
        <f>IFERROR(VLOOKUP(R26,Sheet2!$AM:$AN,2,FALSE),"")</f>
        <v/>
      </c>
    </row>
    <row r="27" spans="1:26" ht="19.2" customHeight="1">
      <c r="A27" s="3">
        <v>8</v>
      </c>
      <c r="B27" s="27"/>
      <c r="C27" s="27"/>
      <c r="D27" s="27"/>
      <c r="E27" s="27"/>
      <c r="F27" s="25"/>
      <c r="G27" s="46"/>
      <c r="H27" s="47" t="str">
        <f t="shared" si="6"/>
        <v/>
      </c>
      <c r="I27" s="48" t="str">
        <f t="shared" si="1"/>
        <v/>
      </c>
      <c r="J27" s="49" t="str">
        <f t="shared" si="2"/>
        <v/>
      </c>
      <c r="K27" s="50"/>
      <c r="L27" s="52"/>
      <c r="M27" s="61"/>
      <c r="N27" s="62"/>
      <c r="P27" s="44" t="str">
        <f t="shared" si="3"/>
        <v/>
      </c>
      <c r="Q27" s="42" t="str">
        <f t="shared" si="4"/>
        <v>G</v>
      </c>
      <c r="R27" s="42" t="str">
        <f t="shared" si="5"/>
        <v>G</v>
      </c>
      <c r="S27" s="42" t="str">
        <f>IFERROR(VLOOKUP(R27,Sheet2!$AM:$AN,2,FALSE),"")</f>
        <v/>
      </c>
    </row>
    <row r="28" spans="1:26" ht="19.2" customHeight="1">
      <c r="A28" s="3">
        <v>9</v>
      </c>
      <c r="B28" s="27"/>
      <c r="C28" s="27"/>
      <c r="D28" s="27"/>
      <c r="E28" s="27"/>
      <c r="F28" s="25"/>
      <c r="G28" s="46"/>
      <c r="H28" s="47" t="str">
        <f t="shared" si="6"/>
        <v/>
      </c>
      <c r="I28" s="48" t="str">
        <f t="shared" si="1"/>
        <v/>
      </c>
      <c r="J28" s="49" t="str">
        <f t="shared" si="2"/>
        <v/>
      </c>
      <c r="K28" s="50"/>
      <c r="L28" s="52"/>
      <c r="M28" s="61"/>
      <c r="N28" s="62"/>
      <c r="P28" s="44" t="str">
        <f t="shared" si="3"/>
        <v/>
      </c>
      <c r="Q28" s="42" t="str">
        <f t="shared" si="4"/>
        <v>G</v>
      </c>
      <c r="R28" s="42" t="str">
        <f t="shared" si="5"/>
        <v>G</v>
      </c>
      <c r="S28" s="42" t="str">
        <f>IFERROR(VLOOKUP(R28,Sheet2!$AM:$AN,2,FALSE),"")</f>
        <v/>
      </c>
    </row>
    <row r="29" spans="1:26" ht="19.2" customHeight="1">
      <c r="A29" s="3">
        <v>10</v>
      </c>
      <c r="B29" s="27"/>
      <c r="C29" s="27"/>
      <c r="D29" s="27"/>
      <c r="E29" s="27"/>
      <c r="F29" s="25"/>
      <c r="G29" s="50"/>
      <c r="H29" s="47" t="str">
        <f t="shared" si="6"/>
        <v/>
      </c>
      <c r="I29" s="48" t="str">
        <f t="shared" si="1"/>
        <v/>
      </c>
      <c r="J29" s="49" t="str">
        <f t="shared" si="2"/>
        <v/>
      </c>
      <c r="K29" s="50"/>
      <c r="L29" s="52"/>
      <c r="M29" s="61"/>
      <c r="N29" s="62"/>
      <c r="P29" s="44" t="str">
        <f t="shared" si="3"/>
        <v/>
      </c>
      <c r="Q29" s="42" t="str">
        <f t="shared" si="4"/>
        <v>G</v>
      </c>
      <c r="R29" s="42" t="str">
        <f t="shared" si="5"/>
        <v>G</v>
      </c>
      <c r="S29" s="42" t="str">
        <f>IFERROR(VLOOKUP(R29,Sheet2!$AM:$AN,2,FALSE),"")</f>
        <v/>
      </c>
    </row>
    <row r="30" spans="1:26" ht="5.25" customHeight="1">
      <c r="F30" s="53"/>
      <c r="G30" s="53"/>
      <c r="H30" s="53"/>
      <c r="I30" s="53"/>
      <c r="J30" s="53"/>
      <c r="K30" s="53"/>
      <c r="L30" s="53"/>
      <c r="P30" s="44"/>
    </row>
    <row r="31" spans="1:26" ht="15.9" customHeight="1">
      <c r="A31" s="35" t="s">
        <v>81</v>
      </c>
      <c r="F31" s="53"/>
      <c r="G31" s="53"/>
      <c r="H31" s="53"/>
      <c r="I31" s="53"/>
      <c r="J31" s="53"/>
      <c r="K31" s="53"/>
      <c r="L31" s="53"/>
      <c r="P31" s="44"/>
    </row>
    <row r="32" spans="1:26" ht="28.5" customHeight="1">
      <c r="A32" s="88" t="s">
        <v>64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26" ht="16.5" customHeight="1">
      <c r="A33" s="89" t="s">
        <v>67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26" s="35" customFormat="1" ht="2.4" customHeight="1">
      <c r="P34" s="45"/>
      <c r="Q34" s="45"/>
      <c r="R34" s="45"/>
      <c r="S34" s="45"/>
      <c r="T34" s="39"/>
      <c r="U34" s="39"/>
      <c r="V34" s="39"/>
      <c r="W34" s="39"/>
      <c r="X34" s="39"/>
      <c r="Y34" s="39"/>
      <c r="Z34" s="39"/>
    </row>
    <row r="35" spans="1:26" ht="21.75" customHeight="1">
      <c r="A35" s="84" t="s">
        <v>60</v>
      </c>
      <c r="B35" s="84"/>
      <c r="C35" s="84"/>
      <c r="D35" s="84"/>
      <c r="E35" s="84"/>
      <c r="F35" s="84"/>
      <c r="G35" s="84"/>
      <c r="I35" s="84" t="s">
        <v>61</v>
      </c>
      <c r="J35" s="84"/>
      <c r="K35" s="84"/>
      <c r="L35" s="84"/>
      <c r="M35" s="84"/>
      <c r="N35" s="84"/>
    </row>
    <row r="36" spans="1:26" ht="19.350000000000001" customHeight="1">
      <c r="A36" s="18" t="s">
        <v>30</v>
      </c>
      <c r="B36" s="13"/>
      <c r="C36" s="13"/>
      <c r="D36" s="13"/>
      <c r="E36" s="13"/>
      <c r="F36" s="13"/>
      <c r="G36" s="13"/>
      <c r="H36" s="17"/>
      <c r="I36" s="18" t="s">
        <v>30</v>
      </c>
      <c r="J36" s="13"/>
      <c r="K36" s="13"/>
      <c r="L36" s="13"/>
      <c r="M36" s="13"/>
      <c r="N36" s="13"/>
      <c r="O36" s="29"/>
    </row>
    <row r="37" spans="1:26" ht="13.5" customHeight="1">
      <c r="B37" s="15" t="s">
        <v>46</v>
      </c>
      <c r="C37" s="15"/>
      <c r="D37" s="15"/>
      <c r="E37" s="15"/>
      <c r="F37" s="15"/>
      <c r="G37" s="15"/>
      <c r="H37" s="15"/>
      <c r="J37" s="16" t="s">
        <v>51</v>
      </c>
      <c r="K37" s="16"/>
      <c r="L37" s="14"/>
      <c r="M37" s="14"/>
      <c r="N37" s="14"/>
      <c r="O37" s="29"/>
      <c r="P37" s="42" t="b">
        <v>0</v>
      </c>
      <c r="Q37" s="42" t="b">
        <v>0</v>
      </c>
    </row>
    <row r="38" spans="1:26" ht="13.5" customHeight="1">
      <c r="B38" s="15" t="s">
        <v>47</v>
      </c>
      <c r="C38" s="15"/>
      <c r="D38" s="15"/>
      <c r="E38" s="15"/>
      <c r="F38" s="15"/>
      <c r="G38" s="15"/>
      <c r="H38" s="15"/>
      <c r="I38" s="28"/>
      <c r="J38" s="16"/>
      <c r="K38" s="15"/>
      <c r="O38" s="29"/>
      <c r="P38" s="42" t="b">
        <v>0</v>
      </c>
      <c r="Q38" s="42" t="b">
        <v>0</v>
      </c>
    </row>
    <row r="39" spans="1:26" ht="13.5" customHeight="1">
      <c r="B39" s="15" t="s">
        <v>48</v>
      </c>
      <c r="C39" s="15"/>
      <c r="D39" s="15"/>
      <c r="E39" s="15"/>
      <c r="F39" s="15"/>
      <c r="G39" s="15"/>
      <c r="H39" s="15"/>
      <c r="J39" s="15"/>
      <c r="K39" s="15"/>
      <c r="O39" s="29"/>
      <c r="P39" s="42" t="b">
        <v>0</v>
      </c>
    </row>
    <row r="40" spans="1:26" ht="0.9" customHeight="1">
      <c r="A40" s="26"/>
      <c r="C40" s="15"/>
      <c r="D40" s="15"/>
      <c r="E40" s="15"/>
      <c r="F40" s="15"/>
      <c r="G40" s="15"/>
      <c r="H40" s="15"/>
      <c r="I40" s="15"/>
      <c r="J40" s="15"/>
      <c r="K40" s="15"/>
      <c r="O40" s="29"/>
      <c r="P40" s="42" t="b">
        <v>0</v>
      </c>
    </row>
    <row r="41" spans="1:26" ht="0.9" customHeight="1">
      <c r="A41" s="26"/>
      <c r="B41" s="36"/>
      <c r="C41" s="15"/>
      <c r="D41" s="15"/>
      <c r="E41" s="15"/>
      <c r="F41" s="15"/>
      <c r="G41" s="15"/>
      <c r="H41" s="15"/>
      <c r="I41" s="15"/>
      <c r="J41" s="15"/>
      <c r="K41" s="15"/>
      <c r="O41" s="29"/>
    </row>
    <row r="42" spans="1:26" ht="26.5" customHeight="1" thickBot="1">
      <c r="A42" s="56" t="s">
        <v>50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9"/>
    </row>
    <row r="43" spans="1:26" ht="28.9" customHeight="1" thickBot="1">
      <c r="A43" s="15"/>
      <c r="B43" s="15"/>
      <c r="C43" s="15"/>
      <c r="D43" s="15"/>
      <c r="E43" s="15"/>
      <c r="F43" s="15"/>
      <c r="G43" s="15"/>
      <c r="H43" s="15"/>
      <c r="I43" s="76" t="s">
        <v>31</v>
      </c>
      <c r="J43" s="77"/>
      <c r="K43" s="78"/>
      <c r="L43" s="79"/>
      <c r="M43" s="80"/>
      <c r="N43" s="81"/>
      <c r="O43" s="29"/>
    </row>
    <row r="44" spans="1:26" ht="14.1" customHeight="1">
      <c r="G44" s="37"/>
      <c r="H44" s="37"/>
      <c r="I44" s="37"/>
      <c r="J44" s="37"/>
      <c r="K44" s="37"/>
      <c r="L44" s="37"/>
      <c r="M44" s="37"/>
      <c r="N44" s="37"/>
    </row>
    <row r="45" spans="1:26" ht="21.75" customHeight="1">
      <c r="G45" s="37"/>
      <c r="H45" s="37"/>
      <c r="I45" s="37"/>
      <c r="J45" s="37"/>
      <c r="K45" s="37"/>
      <c r="L45" s="37"/>
      <c r="M45" s="37"/>
      <c r="N45" s="37"/>
    </row>
  </sheetData>
  <sheetProtection algorithmName="SHA-512" hashValue="T4gH9Vnrtjs5+IF/q5vw/SuGatmvfcfFsI0MffOoXwVfZ/y0a+fVOq5AL5D+s+Y79O/cXruy1S2BenU9kkIVGQ==" saltValue="ai2YEeB7tjx8VhGHaXSZrg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a5mPjwh3jbyYSve4AftQcmOU8tjriPM85qPosfVD2RwX6QUNCs6Y2aHCAAd36jBVhwpaQ1HLIfJIqzA30EK5/w==" saltValue="oJ7ip768NEf4SeJwgjr+kQ==" spinCount="100000" sqref="D6 C4:E5 K4:M6 F4:G6 H6:J6" name="範囲1"/>
  </protectedRanges>
  <mergeCells count="62">
    <mergeCell ref="E12:F12"/>
    <mergeCell ref="G12:I12"/>
    <mergeCell ref="J12:L12"/>
    <mergeCell ref="M27:N27"/>
    <mergeCell ref="M17:N17"/>
    <mergeCell ref="M19:N19"/>
    <mergeCell ref="M20:N20"/>
    <mergeCell ref="M21:N21"/>
    <mergeCell ref="M22:N22"/>
    <mergeCell ref="I43:J43"/>
    <mergeCell ref="K43:N43"/>
    <mergeCell ref="A15:N15"/>
    <mergeCell ref="H5:J5"/>
    <mergeCell ref="K5:N5"/>
    <mergeCell ref="I35:N35"/>
    <mergeCell ref="A13:C13"/>
    <mergeCell ref="H7:J7"/>
    <mergeCell ref="K7:N7"/>
    <mergeCell ref="A35:G35"/>
    <mergeCell ref="A32:N32"/>
    <mergeCell ref="A33:N33"/>
    <mergeCell ref="A5:C5"/>
    <mergeCell ref="A6:C7"/>
    <mergeCell ref="A12:C12"/>
    <mergeCell ref="A1:N1"/>
    <mergeCell ref="A2:N2"/>
    <mergeCell ref="L3:N3"/>
    <mergeCell ref="K4:N4"/>
    <mergeCell ref="D4:G4"/>
    <mergeCell ref="H4:J4"/>
    <mergeCell ref="A3:H3"/>
    <mergeCell ref="A4:C4"/>
    <mergeCell ref="J3:K3"/>
    <mergeCell ref="A11:C11"/>
    <mergeCell ref="F7:G7"/>
    <mergeCell ref="D7:E7"/>
    <mergeCell ref="D5:G5"/>
    <mergeCell ref="A9:C9"/>
    <mergeCell ref="D9:F9"/>
    <mergeCell ref="G9:I9"/>
    <mergeCell ref="A10:C10"/>
    <mergeCell ref="G10:I10"/>
    <mergeCell ref="E10:F10"/>
    <mergeCell ref="E11:F11"/>
    <mergeCell ref="D6:E6"/>
    <mergeCell ref="F6:N6"/>
    <mergeCell ref="A42:N42"/>
    <mergeCell ref="A8:N8"/>
    <mergeCell ref="G11:I11"/>
    <mergeCell ref="G13:I13"/>
    <mergeCell ref="J9:L9"/>
    <mergeCell ref="J11:L11"/>
    <mergeCell ref="J13:L13"/>
    <mergeCell ref="J10:L10"/>
    <mergeCell ref="N10:N11"/>
    <mergeCell ref="M28:N28"/>
    <mergeCell ref="M29:N29"/>
    <mergeCell ref="E13:F13"/>
    <mergeCell ref="M23:N23"/>
    <mergeCell ref="M24:N24"/>
    <mergeCell ref="M25:N25"/>
    <mergeCell ref="M26:N26"/>
  </mergeCells>
  <phoneticPr fontId="1"/>
  <dataValidations disablePrompts="1" count="1">
    <dataValidation type="list" allowBlank="1" showInputMessage="1" showErrorMessage="1" sqref="K20:K29" xr:uid="{149EA32F-A4CC-4FC0-B9D6-0CD31E73A0E6}">
      <formula1>INDIRECT($P20)</formula1>
    </dataValidation>
  </dataValidations>
  <printOptions horizontalCentered="1" verticalCentered="1"/>
  <pageMargins left="0.15748031496062992" right="0.23622047244094491" top="0.39370078740157483" bottom="0.31496062992125984" header="0.23622047244094491" footer="0.31496062992125984"/>
  <pageSetup paperSize="9" orientation="portrait" r:id="rId1"/>
  <headerFooter>
    <oddHeader>&amp;R&amp;"ＭＳ Ｐゴシック,標準"&amp;9書式１</oddHeader>
  </headerFooter>
  <ignoredErrors>
    <ignoredError sqref="J20 J21:J29" unlockedFormula="1"/>
  </ignoredErrors>
  <drawing r:id="rId2"/>
  <legacyDrawing r:id="rId3"/>
  <controls>
    <mc:AlternateContent xmlns:mc="http://schemas.openxmlformats.org/markup-compatibility/2006">
      <mc:Choice Requires="x14">
        <control shapeId="1031" r:id="rId4" name="CheckBox2">
          <controlPr defaultSize="0" autoLine="0" linkedCell="P38" r:id="rId5">
            <anchor moveWithCells="1">
              <from>
                <xdr:col>0</xdr:col>
                <xdr:colOff>106680</xdr:colOff>
                <xdr:row>37</xdr:row>
                <xdr:rowOff>30480</xdr:rowOff>
              </from>
              <to>
                <xdr:col>0</xdr:col>
                <xdr:colOff>251460</xdr:colOff>
                <xdr:row>38</xdr:row>
                <xdr:rowOff>49530</xdr:rowOff>
              </to>
            </anchor>
          </controlPr>
        </control>
      </mc:Choice>
      <mc:Fallback>
        <control shapeId="1031" r:id="rId4" name="CheckBox2"/>
      </mc:Fallback>
    </mc:AlternateContent>
    <mc:AlternateContent xmlns:mc="http://schemas.openxmlformats.org/markup-compatibility/2006">
      <mc:Choice Requires="x14">
        <control shapeId="1032" r:id="rId6" name="CheckBox3">
          <controlPr defaultSize="0" autoLine="0" linkedCell="P39" r:id="rId7">
            <anchor moveWithCells="1">
              <from>
                <xdr:col>0</xdr:col>
                <xdr:colOff>106680</xdr:colOff>
                <xdr:row>38</xdr:row>
                <xdr:rowOff>30480</xdr:rowOff>
              </from>
              <to>
                <xdr:col>0</xdr:col>
                <xdr:colOff>251460</xdr:colOff>
                <xdr:row>41</xdr:row>
                <xdr:rowOff>26670</xdr:rowOff>
              </to>
            </anchor>
          </controlPr>
        </control>
      </mc:Choice>
      <mc:Fallback>
        <control shapeId="1032" r:id="rId6" name="CheckBox3"/>
      </mc:Fallback>
    </mc:AlternateContent>
    <mc:AlternateContent xmlns:mc="http://schemas.openxmlformats.org/markup-compatibility/2006">
      <mc:Choice Requires="x14">
        <control shapeId="1034" r:id="rId8" name="CheckBox1">
          <controlPr defaultSize="0" autoLine="0" linkedCell="P37" r:id="rId9">
            <anchor moveWithCells="1">
              <from>
                <xdr:col>0</xdr:col>
                <xdr:colOff>106680</xdr:colOff>
                <xdr:row>36</xdr:row>
                <xdr:rowOff>30480</xdr:rowOff>
              </from>
              <to>
                <xdr:col>0</xdr:col>
                <xdr:colOff>251460</xdr:colOff>
                <xdr:row>37</xdr:row>
                <xdr:rowOff>49530</xdr:rowOff>
              </to>
            </anchor>
          </controlPr>
        </control>
      </mc:Choice>
      <mc:Fallback>
        <control shapeId="1034" r:id="rId8" name="CheckBox1"/>
      </mc:Fallback>
    </mc:AlternateContent>
    <mc:AlternateContent xmlns:mc="http://schemas.openxmlformats.org/markup-compatibility/2006">
      <mc:Choice Requires="x14">
        <control shapeId="1040" r:id="rId10" name="CheckBox6">
          <controlPr defaultSize="0" autoLine="0" linkedCell="Q37" r:id="rId11">
            <anchor moveWithCells="1">
              <from>
                <xdr:col>8</xdr:col>
                <xdr:colOff>182880</xdr:colOff>
                <xdr:row>36</xdr:row>
                <xdr:rowOff>30480</xdr:rowOff>
              </from>
              <to>
                <xdr:col>8</xdr:col>
                <xdr:colOff>327660</xdr:colOff>
                <xdr:row>37</xdr:row>
                <xdr:rowOff>41910</xdr:rowOff>
              </to>
            </anchor>
          </controlPr>
        </control>
      </mc:Choice>
      <mc:Fallback>
        <control shapeId="1040" r:id="rId1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CA85576-3770-4037-B558-3C61C5236548}">
          <x14:formula1>
            <xm:f>Sheet2!$A$2:$A$3</xm:f>
          </x14:formula1>
          <xm:sqref>F20:F29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6A3B-5EA7-4163-958D-F1B7AAEB1CFF}">
  <sheetPr codeName="Sheet2"/>
  <dimension ref="A1:AN46"/>
  <sheetViews>
    <sheetView topLeftCell="V1" workbookViewId="0">
      <selection activeCell="AM2" sqref="AM2:AM46"/>
    </sheetView>
  </sheetViews>
  <sheetFormatPr defaultColWidth="8.76171875" defaultRowHeight="19.5" customHeight="1"/>
  <cols>
    <col min="1" max="1" width="5" style="19" customWidth="1"/>
    <col min="2" max="3" width="8.76171875" style="19"/>
    <col min="4" max="15" width="2.234375" style="19" bestFit="1" customWidth="1"/>
    <col min="16" max="16" width="3.6171875" style="19" bestFit="1" customWidth="1"/>
    <col min="17" max="24" width="2.234375" style="19" bestFit="1" customWidth="1"/>
    <col min="25" max="26" width="3.6171875" style="19" bestFit="1" customWidth="1"/>
    <col min="27" max="27" width="8.76171875" style="19"/>
    <col min="33" max="33" width="8.76171875" style="40"/>
    <col min="35" max="16384" width="8.76171875" style="19"/>
  </cols>
  <sheetData>
    <row r="1" spans="1:40" ht="19.5" customHeight="1">
      <c r="AB1" t="s">
        <v>42</v>
      </c>
      <c r="AD1" t="s">
        <v>43</v>
      </c>
      <c r="AF1" t="s">
        <v>44</v>
      </c>
      <c r="AH1" t="s">
        <v>45</v>
      </c>
    </row>
    <row r="2" spans="1:40" ht="19.5" customHeight="1">
      <c r="A2" s="19" t="s">
        <v>34</v>
      </c>
      <c r="B2" s="19" t="s">
        <v>32</v>
      </c>
      <c r="C2" s="19" t="s">
        <v>36</v>
      </c>
      <c r="D2" s="19">
        <v>26</v>
      </c>
      <c r="E2" s="19">
        <v>28</v>
      </c>
      <c r="F2" s="19">
        <v>30</v>
      </c>
      <c r="G2" s="19">
        <v>33</v>
      </c>
      <c r="H2" s="19">
        <v>36</v>
      </c>
      <c r="I2" s="19">
        <v>39</v>
      </c>
      <c r="J2" s="19">
        <v>42</v>
      </c>
      <c r="K2" s="19">
        <v>46</v>
      </c>
      <c r="L2" s="19">
        <v>50</v>
      </c>
      <c r="M2" s="19">
        <v>55</v>
      </c>
      <c r="N2" s="19">
        <v>60</v>
      </c>
      <c r="O2" s="19">
        <v>65</v>
      </c>
      <c r="P2" s="20" t="s">
        <v>38</v>
      </c>
      <c r="Q2" s="21">
        <v>26</v>
      </c>
      <c r="R2" s="21">
        <v>28</v>
      </c>
      <c r="S2" s="21">
        <v>30</v>
      </c>
      <c r="T2" s="21">
        <v>33</v>
      </c>
      <c r="U2" s="21">
        <v>36</v>
      </c>
      <c r="V2" s="21">
        <v>40</v>
      </c>
      <c r="W2" s="21">
        <v>44</v>
      </c>
      <c r="X2" s="21">
        <v>48</v>
      </c>
      <c r="Y2" s="22" t="s">
        <v>39</v>
      </c>
      <c r="AB2" s="19">
        <v>26</v>
      </c>
      <c r="AC2" s="19">
        <v>201</v>
      </c>
      <c r="AD2" s="19">
        <v>28</v>
      </c>
      <c r="AE2" s="19">
        <v>214</v>
      </c>
      <c r="AF2" s="21">
        <v>26</v>
      </c>
      <c r="AG2" s="41">
        <v>227</v>
      </c>
      <c r="AH2" s="21">
        <v>28</v>
      </c>
      <c r="AI2" s="19">
        <v>236</v>
      </c>
      <c r="AK2" s="19" t="s">
        <v>76</v>
      </c>
      <c r="AL2" s="19">
        <v>26</v>
      </c>
      <c r="AM2" s="19" t="str">
        <f>_xlfn.CONCAT(AK2,AL2)</f>
        <v>5B26</v>
      </c>
      <c r="AN2" s="19">
        <v>201</v>
      </c>
    </row>
    <row r="3" spans="1:40" ht="19.5" customHeight="1">
      <c r="A3" s="19" t="s">
        <v>35</v>
      </c>
      <c r="B3" s="19" t="s">
        <v>33</v>
      </c>
      <c r="C3" s="19" t="s">
        <v>37</v>
      </c>
      <c r="D3" s="19">
        <v>28</v>
      </c>
      <c r="E3" s="19">
        <v>30</v>
      </c>
      <c r="F3" s="19">
        <v>33</v>
      </c>
      <c r="G3" s="19">
        <v>36</v>
      </c>
      <c r="H3" s="19">
        <v>39</v>
      </c>
      <c r="I3" s="19">
        <v>42</v>
      </c>
      <c r="J3" s="19">
        <v>46</v>
      </c>
      <c r="K3" s="19">
        <v>50</v>
      </c>
      <c r="L3" s="19">
        <v>55</v>
      </c>
      <c r="M3" s="19">
        <v>60</v>
      </c>
      <c r="N3" s="19">
        <v>65</v>
      </c>
      <c r="O3" s="19">
        <v>70</v>
      </c>
      <c r="P3" s="20" t="s">
        <v>40</v>
      </c>
      <c r="Q3" s="21">
        <v>28</v>
      </c>
      <c r="R3" s="21">
        <v>30</v>
      </c>
      <c r="S3" s="21">
        <v>33</v>
      </c>
      <c r="T3" s="21">
        <v>36</v>
      </c>
      <c r="U3" s="21">
        <v>40</v>
      </c>
      <c r="V3" s="21">
        <v>45</v>
      </c>
      <c r="W3" s="21">
        <v>49</v>
      </c>
      <c r="X3" s="21">
        <v>53</v>
      </c>
      <c r="Y3" s="21">
        <v>58</v>
      </c>
      <c r="Z3" s="22" t="s">
        <v>41</v>
      </c>
      <c r="AB3" s="19">
        <v>28</v>
      </c>
      <c r="AC3" s="19">
        <v>202</v>
      </c>
      <c r="AD3" s="19">
        <v>30</v>
      </c>
      <c r="AE3" s="19">
        <v>215</v>
      </c>
      <c r="AF3" s="21">
        <v>28</v>
      </c>
      <c r="AG3" s="41">
        <v>228</v>
      </c>
      <c r="AH3" s="21">
        <v>30</v>
      </c>
      <c r="AI3" s="19">
        <v>237</v>
      </c>
      <c r="AK3" s="19" t="s">
        <v>76</v>
      </c>
      <c r="AL3" s="19">
        <v>28</v>
      </c>
      <c r="AM3" s="19" t="str">
        <f t="shared" ref="AM3:AM46" si="0">_xlfn.CONCAT(AK3,AL3)</f>
        <v>5B28</v>
      </c>
      <c r="AN3" s="19">
        <v>202</v>
      </c>
    </row>
    <row r="4" spans="1:40" ht="19.5" customHeight="1">
      <c r="AB4" s="19">
        <v>30</v>
      </c>
      <c r="AC4" s="19">
        <v>203</v>
      </c>
      <c r="AD4" s="19">
        <v>33</v>
      </c>
      <c r="AE4" s="19">
        <v>216</v>
      </c>
      <c r="AF4" s="21">
        <v>30</v>
      </c>
      <c r="AG4" s="41">
        <v>229</v>
      </c>
      <c r="AH4" s="21">
        <v>33</v>
      </c>
      <c r="AI4" s="19">
        <v>238</v>
      </c>
      <c r="AK4" s="19" t="s">
        <v>76</v>
      </c>
      <c r="AL4" s="19">
        <v>30</v>
      </c>
      <c r="AM4" s="19" t="str">
        <f t="shared" si="0"/>
        <v>5B30</v>
      </c>
      <c r="AN4" s="19">
        <v>203</v>
      </c>
    </row>
    <row r="5" spans="1:40" ht="19.5" customHeight="1">
      <c r="AB5" s="19">
        <v>33</v>
      </c>
      <c r="AC5" s="19">
        <v>204</v>
      </c>
      <c r="AD5" s="19">
        <v>36</v>
      </c>
      <c r="AE5" s="19">
        <v>217</v>
      </c>
      <c r="AF5" s="21">
        <v>33</v>
      </c>
      <c r="AG5" s="41">
        <v>230</v>
      </c>
      <c r="AH5" s="21">
        <v>36</v>
      </c>
      <c r="AI5" s="19">
        <v>239</v>
      </c>
      <c r="AK5" s="19" t="s">
        <v>76</v>
      </c>
      <c r="AL5" s="19">
        <v>33</v>
      </c>
      <c r="AM5" s="19" t="str">
        <f t="shared" si="0"/>
        <v>5B33</v>
      </c>
      <c r="AN5" s="19">
        <v>204</v>
      </c>
    </row>
    <row r="6" spans="1:40" ht="19.5" customHeight="1">
      <c r="AB6" s="19">
        <v>36</v>
      </c>
      <c r="AC6" s="19">
        <v>205</v>
      </c>
      <c r="AD6" s="19">
        <v>39</v>
      </c>
      <c r="AE6" s="19">
        <v>218</v>
      </c>
      <c r="AF6" s="21">
        <v>36</v>
      </c>
      <c r="AG6" s="41">
        <v>231</v>
      </c>
      <c r="AH6" s="21">
        <v>40</v>
      </c>
      <c r="AI6" s="19">
        <v>240</v>
      </c>
      <c r="AK6" s="19" t="s">
        <v>76</v>
      </c>
      <c r="AL6" s="19">
        <v>36</v>
      </c>
      <c r="AM6" s="19" t="str">
        <f t="shared" si="0"/>
        <v>5B36</v>
      </c>
      <c r="AN6" s="19">
        <v>205</v>
      </c>
    </row>
    <row r="7" spans="1:40" ht="19.5" customHeight="1">
      <c r="AB7" s="19">
        <v>39</v>
      </c>
      <c r="AC7" s="19">
        <v>206</v>
      </c>
      <c r="AD7" s="19">
        <v>42</v>
      </c>
      <c r="AE7" s="19">
        <v>219</v>
      </c>
      <c r="AF7" s="21">
        <v>40</v>
      </c>
      <c r="AG7" s="41">
        <v>232</v>
      </c>
      <c r="AH7" s="21">
        <v>45</v>
      </c>
      <c r="AI7" s="19">
        <v>241</v>
      </c>
      <c r="AK7" s="19" t="s">
        <v>76</v>
      </c>
      <c r="AL7" s="19">
        <v>39</v>
      </c>
      <c r="AM7" s="19" t="str">
        <f t="shared" si="0"/>
        <v>5B39</v>
      </c>
      <c r="AN7" s="19">
        <v>206</v>
      </c>
    </row>
    <row r="8" spans="1:40" ht="19.5" customHeight="1">
      <c r="AB8" s="19">
        <v>42</v>
      </c>
      <c r="AC8" s="19">
        <v>207</v>
      </c>
      <c r="AD8" s="19">
        <v>46</v>
      </c>
      <c r="AE8" s="19">
        <v>220</v>
      </c>
      <c r="AF8" s="21">
        <v>44</v>
      </c>
      <c r="AG8" s="41">
        <v>233</v>
      </c>
      <c r="AH8" s="21">
        <v>49</v>
      </c>
      <c r="AI8" s="19">
        <v>242</v>
      </c>
      <c r="AK8" s="19" t="s">
        <v>76</v>
      </c>
      <c r="AL8" s="19">
        <v>42</v>
      </c>
      <c r="AM8" s="19" t="str">
        <f t="shared" si="0"/>
        <v>5B42</v>
      </c>
      <c r="AN8" s="19">
        <v>207</v>
      </c>
    </row>
    <row r="9" spans="1:40" ht="19.5" customHeight="1">
      <c r="AB9" s="19">
        <v>46</v>
      </c>
      <c r="AC9" s="19">
        <v>208</v>
      </c>
      <c r="AD9" s="19">
        <v>50</v>
      </c>
      <c r="AE9" s="19">
        <v>221</v>
      </c>
      <c r="AF9" s="21">
        <v>48</v>
      </c>
      <c r="AG9" s="41">
        <v>234</v>
      </c>
      <c r="AH9" s="21">
        <v>53</v>
      </c>
      <c r="AI9" s="19">
        <v>243</v>
      </c>
      <c r="AK9" s="19" t="s">
        <v>76</v>
      </c>
      <c r="AL9" s="19">
        <v>46</v>
      </c>
      <c r="AM9" s="19" t="str">
        <f t="shared" si="0"/>
        <v>5B46</v>
      </c>
      <c r="AN9" s="19">
        <v>208</v>
      </c>
    </row>
    <row r="10" spans="1:40" ht="19.5" customHeight="1">
      <c r="AB10" s="19">
        <v>50</v>
      </c>
      <c r="AC10" s="19">
        <v>209</v>
      </c>
      <c r="AD10" s="19">
        <v>55</v>
      </c>
      <c r="AE10" s="19">
        <v>222</v>
      </c>
      <c r="AF10" s="22" t="s">
        <v>39</v>
      </c>
      <c r="AG10" s="41">
        <v>235</v>
      </c>
      <c r="AH10" s="21">
        <v>58</v>
      </c>
      <c r="AI10" s="19">
        <v>244</v>
      </c>
      <c r="AK10" s="19" t="s">
        <v>76</v>
      </c>
      <c r="AL10" s="19">
        <v>50</v>
      </c>
      <c r="AM10" s="19" t="str">
        <f t="shared" si="0"/>
        <v>5B50</v>
      </c>
      <c r="AN10" s="19">
        <v>209</v>
      </c>
    </row>
    <row r="11" spans="1:40" ht="19.5" customHeight="1">
      <c r="AB11" s="19">
        <v>55</v>
      </c>
      <c r="AC11" s="19">
        <v>210</v>
      </c>
      <c r="AD11" s="19">
        <v>60</v>
      </c>
      <c r="AE11" s="19">
        <v>223</v>
      </c>
      <c r="AH11" s="22" t="s">
        <v>41</v>
      </c>
      <c r="AI11" s="19">
        <v>245</v>
      </c>
      <c r="AK11" s="19" t="s">
        <v>76</v>
      </c>
      <c r="AL11" s="19">
        <v>55</v>
      </c>
      <c r="AM11" s="19" t="str">
        <f t="shared" si="0"/>
        <v>5B55</v>
      </c>
      <c r="AN11" s="19">
        <v>210</v>
      </c>
    </row>
    <row r="12" spans="1:40" ht="19.5" customHeight="1">
      <c r="AB12" s="19">
        <v>60</v>
      </c>
      <c r="AC12" s="19">
        <v>211</v>
      </c>
      <c r="AD12" s="19">
        <v>65</v>
      </c>
      <c r="AE12" s="19">
        <v>224</v>
      </c>
      <c r="AK12" s="19" t="s">
        <v>76</v>
      </c>
      <c r="AL12" s="19">
        <v>60</v>
      </c>
      <c r="AM12" s="19" t="str">
        <f t="shared" si="0"/>
        <v>5B60</v>
      </c>
      <c r="AN12" s="19">
        <v>211</v>
      </c>
    </row>
    <row r="13" spans="1:40" ht="19.5" customHeight="1">
      <c r="AB13" s="19">
        <v>65</v>
      </c>
      <c r="AC13" s="19">
        <v>212</v>
      </c>
      <c r="AD13" s="19">
        <v>70</v>
      </c>
      <c r="AE13" s="19">
        <v>225</v>
      </c>
      <c r="AK13" s="19" t="s">
        <v>76</v>
      </c>
      <c r="AL13" s="19">
        <v>65</v>
      </c>
      <c r="AM13" s="19" t="str">
        <f t="shared" si="0"/>
        <v>5B65</v>
      </c>
      <c r="AN13" s="19">
        <v>212</v>
      </c>
    </row>
    <row r="14" spans="1:40" ht="19.5" customHeight="1">
      <c r="AB14" s="20" t="s">
        <v>38</v>
      </c>
      <c r="AC14" s="19">
        <v>213</v>
      </c>
      <c r="AD14" s="20" t="s">
        <v>40</v>
      </c>
      <c r="AE14" s="19">
        <v>226</v>
      </c>
      <c r="AK14" s="19" t="s">
        <v>76</v>
      </c>
      <c r="AL14" s="19" t="s">
        <v>74</v>
      </c>
      <c r="AM14" s="19" t="str">
        <f t="shared" si="0"/>
        <v>5B＋65</v>
      </c>
      <c r="AN14" s="19">
        <v>213</v>
      </c>
    </row>
    <row r="15" spans="1:40" ht="19.5" customHeight="1">
      <c r="AB15" s="19">
        <v>28</v>
      </c>
      <c r="AC15" s="19">
        <v>214</v>
      </c>
      <c r="AK15" s="19" t="s">
        <v>77</v>
      </c>
      <c r="AL15" s="19">
        <v>28</v>
      </c>
      <c r="AM15" s="19" t="str">
        <f t="shared" si="0"/>
        <v>6B28</v>
      </c>
      <c r="AN15" s="19">
        <v>214</v>
      </c>
    </row>
    <row r="16" spans="1:40" ht="19.5" customHeight="1">
      <c r="AB16" s="19">
        <v>30</v>
      </c>
      <c r="AC16" s="19">
        <v>215</v>
      </c>
      <c r="AK16" s="19" t="s">
        <v>77</v>
      </c>
      <c r="AL16" s="19">
        <v>30</v>
      </c>
      <c r="AM16" s="19" t="str">
        <f t="shared" si="0"/>
        <v>6B30</v>
      </c>
      <c r="AN16" s="19">
        <v>215</v>
      </c>
    </row>
    <row r="17" spans="28:40" ht="19.5" customHeight="1">
      <c r="AB17" s="19">
        <v>33</v>
      </c>
      <c r="AC17" s="19">
        <v>216</v>
      </c>
      <c r="AK17" s="19" t="s">
        <v>77</v>
      </c>
      <c r="AL17" s="19">
        <v>33</v>
      </c>
      <c r="AM17" s="19" t="str">
        <f t="shared" si="0"/>
        <v>6B33</v>
      </c>
      <c r="AN17" s="19">
        <v>216</v>
      </c>
    </row>
    <row r="18" spans="28:40" ht="19.5" customHeight="1">
      <c r="AB18" s="19">
        <v>36</v>
      </c>
      <c r="AC18" s="19">
        <v>217</v>
      </c>
      <c r="AK18" s="19" t="s">
        <v>77</v>
      </c>
      <c r="AL18" s="19">
        <v>36</v>
      </c>
      <c r="AM18" s="19" t="str">
        <f t="shared" si="0"/>
        <v>6B36</v>
      </c>
      <c r="AN18" s="19">
        <v>217</v>
      </c>
    </row>
    <row r="19" spans="28:40" ht="19.5" customHeight="1">
      <c r="AB19" s="19">
        <v>39</v>
      </c>
      <c r="AC19" s="19">
        <v>218</v>
      </c>
      <c r="AK19" s="19" t="s">
        <v>77</v>
      </c>
      <c r="AL19" s="19">
        <v>39</v>
      </c>
      <c r="AM19" s="19" t="str">
        <f t="shared" si="0"/>
        <v>6B39</v>
      </c>
      <c r="AN19" s="19">
        <v>218</v>
      </c>
    </row>
    <row r="20" spans="28:40" ht="19.5" customHeight="1">
      <c r="AB20" s="19">
        <v>42</v>
      </c>
      <c r="AC20" s="19">
        <v>219</v>
      </c>
      <c r="AK20" s="19" t="s">
        <v>77</v>
      </c>
      <c r="AL20" s="19">
        <v>42</v>
      </c>
      <c r="AM20" s="19" t="str">
        <f t="shared" si="0"/>
        <v>6B42</v>
      </c>
      <c r="AN20" s="19">
        <v>219</v>
      </c>
    </row>
    <row r="21" spans="28:40" ht="19.5" customHeight="1">
      <c r="AB21" s="19">
        <v>46</v>
      </c>
      <c r="AC21" s="19">
        <v>220</v>
      </c>
      <c r="AK21" s="19" t="s">
        <v>77</v>
      </c>
      <c r="AL21" s="19">
        <v>46</v>
      </c>
      <c r="AM21" s="19" t="str">
        <f t="shared" si="0"/>
        <v>6B46</v>
      </c>
      <c r="AN21" s="19">
        <v>220</v>
      </c>
    </row>
    <row r="22" spans="28:40" ht="19.5" customHeight="1">
      <c r="AB22" s="19">
        <v>50</v>
      </c>
      <c r="AC22" s="19">
        <v>221</v>
      </c>
      <c r="AK22" s="19" t="s">
        <v>77</v>
      </c>
      <c r="AL22" s="19">
        <v>50</v>
      </c>
      <c r="AM22" s="19" t="str">
        <f t="shared" si="0"/>
        <v>6B50</v>
      </c>
      <c r="AN22" s="19">
        <v>221</v>
      </c>
    </row>
    <row r="23" spans="28:40" ht="19.5" customHeight="1">
      <c r="AB23" s="19">
        <v>55</v>
      </c>
      <c r="AC23" s="19">
        <v>222</v>
      </c>
      <c r="AK23" s="19" t="s">
        <v>77</v>
      </c>
      <c r="AL23" s="19">
        <v>55</v>
      </c>
      <c r="AM23" s="19" t="str">
        <f t="shared" si="0"/>
        <v>6B55</v>
      </c>
      <c r="AN23" s="19">
        <v>222</v>
      </c>
    </row>
    <row r="24" spans="28:40" ht="19.5" customHeight="1">
      <c r="AB24" s="19">
        <v>60</v>
      </c>
      <c r="AC24" s="19">
        <v>223</v>
      </c>
      <c r="AK24" s="19" t="s">
        <v>77</v>
      </c>
      <c r="AL24" s="19">
        <v>60</v>
      </c>
      <c r="AM24" s="19" t="str">
        <f t="shared" si="0"/>
        <v>6B60</v>
      </c>
      <c r="AN24" s="19">
        <v>223</v>
      </c>
    </row>
    <row r="25" spans="28:40" ht="19.5" customHeight="1">
      <c r="AB25" s="19">
        <v>65</v>
      </c>
      <c r="AC25" s="19">
        <v>224</v>
      </c>
      <c r="AK25" s="19" t="s">
        <v>77</v>
      </c>
      <c r="AL25" s="19">
        <v>65</v>
      </c>
      <c r="AM25" s="19" t="str">
        <f t="shared" si="0"/>
        <v>6B65</v>
      </c>
      <c r="AN25" s="19">
        <v>224</v>
      </c>
    </row>
    <row r="26" spans="28:40" ht="19.5" customHeight="1">
      <c r="AB26" s="19">
        <v>70</v>
      </c>
      <c r="AC26" s="19">
        <v>225</v>
      </c>
      <c r="AK26" s="19" t="s">
        <v>77</v>
      </c>
      <c r="AL26" s="19">
        <v>70</v>
      </c>
      <c r="AM26" s="19" t="str">
        <f t="shared" si="0"/>
        <v>6B70</v>
      </c>
      <c r="AN26" s="19">
        <v>225</v>
      </c>
    </row>
    <row r="27" spans="28:40" ht="19.5" customHeight="1">
      <c r="AB27" s="20" t="s">
        <v>40</v>
      </c>
      <c r="AC27" s="19">
        <v>226</v>
      </c>
      <c r="AK27" s="19" t="s">
        <v>77</v>
      </c>
      <c r="AL27" s="19" t="s">
        <v>75</v>
      </c>
      <c r="AM27" s="19" t="str">
        <f t="shared" si="0"/>
        <v>6B＋70</v>
      </c>
      <c r="AN27" s="19">
        <v>226</v>
      </c>
    </row>
    <row r="28" spans="28:40" ht="19.5" customHeight="1">
      <c r="AB28">
        <v>26</v>
      </c>
      <c r="AC28">
        <v>227</v>
      </c>
      <c r="AK28" s="19" t="s">
        <v>78</v>
      </c>
      <c r="AL28" s="19">
        <v>26</v>
      </c>
      <c r="AM28" s="19" t="str">
        <f t="shared" si="0"/>
        <v>5G26</v>
      </c>
      <c r="AN28" s="19">
        <v>227</v>
      </c>
    </row>
    <row r="29" spans="28:40" ht="19.5" customHeight="1">
      <c r="AB29">
        <v>28</v>
      </c>
      <c r="AC29">
        <v>228</v>
      </c>
      <c r="AK29" s="19" t="s">
        <v>78</v>
      </c>
      <c r="AL29" s="19">
        <v>28</v>
      </c>
      <c r="AM29" s="19" t="str">
        <f t="shared" si="0"/>
        <v>5G28</v>
      </c>
      <c r="AN29" s="19">
        <v>228</v>
      </c>
    </row>
    <row r="30" spans="28:40" ht="19.5" customHeight="1">
      <c r="AB30">
        <v>30</v>
      </c>
      <c r="AC30">
        <v>229</v>
      </c>
      <c r="AK30" s="19" t="s">
        <v>78</v>
      </c>
      <c r="AL30" s="19">
        <v>30</v>
      </c>
      <c r="AM30" s="19" t="str">
        <f t="shared" si="0"/>
        <v>5G30</v>
      </c>
      <c r="AN30" s="19">
        <v>229</v>
      </c>
    </row>
    <row r="31" spans="28:40" ht="19.5" customHeight="1">
      <c r="AB31">
        <v>33</v>
      </c>
      <c r="AC31">
        <v>230</v>
      </c>
      <c r="AK31" s="19" t="s">
        <v>78</v>
      </c>
      <c r="AL31" s="19">
        <v>33</v>
      </c>
      <c r="AM31" s="19" t="str">
        <f t="shared" si="0"/>
        <v>5G33</v>
      </c>
      <c r="AN31" s="19">
        <v>230</v>
      </c>
    </row>
    <row r="32" spans="28:40" ht="19.5" customHeight="1">
      <c r="AB32">
        <v>36</v>
      </c>
      <c r="AC32">
        <v>231</v>
      </c>
      <c r="AK32" s="19" t="s">
        <v>78</v>
      </c>
      <c r="AL32" s="19">
        <v>36</v>
      </c>
      <c r="AM32" s="19" t="str">
        <f t="shared" si="0"/>
        <v>5G36</v>
      </c>
      <c r="AN32" s="19">
        <v>231</v>
      </c>
    </row>
    <row r="33" spans="28:40" ht="19.5" customHeight="1">
      <c r="AB33">
        <v>40</v>
      </c>
      <c r="AC33">
        <v>232</v>
      </c>
      <c r="AK33" s="19" t="s">
        <v>78</v>
      </c>
      <c r="AL33" s="19">
        <v>40</v>
      </c>
      <c r="AM33" s="19" t="str">
        <f t="shared" si="0"/>
        <v>5G40</v>
      </c>
      <c r="AN33" s="19">
        <v>232</v>
      </c>
    </row>
    <row r="34" spans="28:40" ht="19.5" customHeight="1">
      <c r="AB34">
        <v>44</v>
      </c>
      <c r="AC34">
        <v>233</v>
      </c>
      <c r="AK34" s="19" t="s">
        <v>78</v>
      </c>
      <c r="AL34" s="19">
        <v>44</v>
      </c>
      <c r="AM34" s="19" t="str">
        <f t="shared" si="0"/>
        <v>5G44</v>
      </c>
      <c r="AN34" s="19">
        <v>233</v>
      </c>
    </row>
    <row r="35" spans="28:40" ht="19.5" customHeight="1">
      <c r="AB35">
        <v>48</v>
      </c>
      <c r="AC35">
        <v>234</v>
      </c>
      <c r="AK35" s="19" t="s">
        <v>78</v>
      </c>
      <c r="AL35" s="19">
        <v>48</v>
      </c>
      <c r="AM35" s="19" t="str">
        <f t="shared" si="0"/>
        <v>5G48</v>
      </c>
      <c r="AN35" s="19">
        <v>234</v>
      </c>
    </row>
    <row r="36" spans="28:40" ht="19.5" customHeight="1">
      <c r="AB36" t="s">
        <v>72</v>
      </c>
      <c r="AC36">
        <v>235</v>
      </c>
      <c r="AK36" s="19" t="s">
        <v>78</v>
      </c>
      <c r="AL36" s="19" t="s">
        <v>72</v>
      </c>
      <c r="AM36" s="19" t="str">
        <f t="shared" si="0"/>
        <v>5G＋48</v>
      </c>
      <c r="AN36" s="19">
        <v>235</v>
      </c>
    </row>
    <row r="37" spans="28:40" ht="19.5" customHeight="1">
      <c r="AB37">
        <v>28</v>
      </c>
      <c r="AC37">
        <v>236</v>
      </c>
      <c r="AK37" s="19" t="s">
        <v>79</v>
      </c>
      <c r="AL37" s="19">
        <v>28</v>
      </c>
      <c r="AM37" s="19" t="str">
        <f t="shared" si="0"/>
        <v>6G28</v>
      </c>
      <c r="AN37" s="19">
        <v>236</v>
      </c>
    </row>
    <row r="38" spans="28:40" ht="19.5" customHeight="1">
      <c r="AB38">
        <v>30</v>
      </c>
      <c r="AC38">
        <v>237</v>
      </c>
      <c r="AK38" s="19" t="s">
        <v>79</v>
      </c>
      <c r="AL38" s="19">
        <v>30</v>
      </c>
      <c r="AM38" s="19" t="str">
        <f t="shared" si="0"/>
        <v>6G30</v>
      </c>
      <c r="AN38" s="19">
        <v>237</v>
      </c>
    </row>
    <row r="39" spans="28:40" ht="19.5" customHeight="1">
      <c r="AB39">
        <v>33</v>
      </c>
      <c r="AC39">
        <v>238</v>
      </c>
      <c r="AK39" s="19" t="s">
        <v>79</v>
      </c>
      <c r="AL39" s="19">
        <v>33</v>
      </c>
      <c r="AM39" s="19" t="str">
        <f t="shared" si="0"/>
        <v>6G33</v>
      </c>
      <c r="AN39" s="19">
        <v>238</v>
      </c>
    </row>
    <row r="40" spans="28:40" ht="19.5" customHeight="1">
      <c r="AB40">
        <v>36</v>
      </c>
      <c r="AC40">
        <v>239</v>
      </c>
      <c r="AK40" s="19" t="s">
        <v>79</v>
      </c>
      <c r="AL40" s="19">
        <v>36</v>
      </c>
      <c r="AM40" s="19" t="str">
        <f t="shared" si="0"/>
        <v>6G36</v>
      </c>
      <c r="AN40" s="19">
        <v>239</v>
      </c>
    </row>
    <row r="41" spans="28:40" ht="19.5" customHeight="1">
      <c r="AB41">
        <v>40</v>
      </c>
      <c r="AC41">
        <v>240</v>
      </c>
      <c r="AK41" s="19" t="s">
        <v>79</v>
      </c>
      <c r="AL41" s="19">
        <v>40</v>
      </c>
      <c r="AM41" s="19" t="str">
        <f t="shared" si="0"/>
        <v>6G40</v>
      </c>
      <c r="AN41" s="19">
        <v>240</v>
      </c>
    </row>
    <row r="42" spans="28:40" ht="19.5" customHeight="1">
      <c r="AB42">
        <v>45</v>
      </c>
      <c r="AC42">
        <v>241</v>
      </c>
      <c r="AK42" s="19" t="s">
        <v>79</v>
      </c>
      <c r="AL42" s="19">
        <v>45</v>
      </c>
      <c r="AM42" s="19" t="str">
        <f t="shared" si="0"/>
        <v>6G45</v>
      </c>
      <c r="AN42" s="19">
        <v>241</v>
      </c>
    </row>
    <row r="43" spans="28:40" ht="19.5" customHeight="1">
      <c r="AB43">
        <v>49</v>
      </c>
      <c r="AC43">
        <v>242</v>
      </c>
      <c r="AK43" s="19" t="s">
        <v>79</v>
      </c>
      <c r="AL43" s="19">
        <v>49</v>
      </c>
      <c r="AM43" s="19" t="str">
        <f t="shared" si="0"/>
        <v>6G49</v>
      </c>
      <c r="AN43" s="19">
        <v>242</v>
      </c>
    </row>
    <row r="44" spans="28:40" ht="19.5" customHeight="1">
      <c r="AB44">
        <v>53</v>
      </c>
      <c r="AC44">
        <v>243</v>
      </c>
      <c r="AK44" s="19" t="s">
        <v>79</v>
      </c>
      <c r="AL44" s="19">
        <v>53</v>
      </c>
      <c r="AM44" s="19" t="str">
        <f t="shared" si="0"/>
        <v>6G53</v>
      </c>
      <c r="AN44" s="19">
        <v>243</v>
      </c>
    </row>
    <row r="45" spans="28:40" ht="19.5" customHeight="1">
      <c r="AB45">
        <v>58</v>
      </c>
      <c r="AC45">
        <v>244</v>
      </c>
      <c r="AK45" s="19" t="s">
        <v>79</v>
      </c>
      <c r="AL45" s="19">
        <v>58</v>
      </c>
      <c r="AM45" s="19" t="str">
        <f t="shared" si="0"/>
        <v>6G58</v>
      </c>
      <c r="AN45" s="19">
        <v>244</v>
      </c>
    </row>
    <row r="46" spans="28:40" ht="19.5" customHeight="1">
      <c r="AB46" t="s">
        <v>73</v>
      </c>
      <c r="AC46">
        <v>245</v>
      </c>
      <c r="AK46" s="19" t="s">
        <v>79</v>
      </c>
      <c r="AL46" s="19" t="s">
        <v>73</v>
      </c>
      <c r="AM46" s="19" t="str">
        <f t="shared" si="0"/>
        <v>6G＋58</v>
      </c>
      <c r="AN46" s="19">
        <v>245</v>
      </c>
    </row>
  </sheetData>
  <dataConsolidate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4433-FBF6-4348-B983-0B977EB359D7}">
  <sheetPr codeName="Sheet3"/>
  <dimension ref="B2:F11"/>
  <sheetViews>
    <sheetView workbookViewId="0">
      <selection activeCell="H9" sqref="H9"/>
    </sheetView>
  </sheetViews>
  <sheetFormatPr defaultRowHeight="17.7"/>
  <sheetData>
    <row r="2" spans="2:6">
      <c r="B2" t="s">
        <v>11</v>
      </c>
      <c r="C2">
        <v>1</v>
      </c>
      <c r="E2" t="s">
        <v>12</v>
      </c>
      <c r="F2">
        <v>11</v>
      </c>
    </row>
    <row r="3" spans="2:6">
      <c r="B3">
        <v>41</v>
      </c>
      <c r="C3">
        <v>2</v>
      </c>
      <c r="E3">
        <v>36</v>
      </c>
      <c r="F3">
        <v>12</v>
      </c>
    </row>
    <row r="4" spans="2:6">
      <c r="B4">
        <v>44</v>
      </c>
      <c r="C4">
        <v>3</v>
      </c>
      <c r="E4">
        <v>39</v>
      </c>
      <c r="F4">
        <v>13</v>
      </c>
    </row>
    <row r="5" spans="2:6">
      <c r="B5">
        <v>48</v>
      </c>
      <c r="C5">
        <v>4</v>
      </c>
      <c r="E5">
        <v>42</v>
      </c>
      <c r="F5">
        <v>14</v>
      </c>
    </row>
    <row r="6" spans="2:6">
      <c r="B6">
        <v>52</v>
      </c>
      <c r="C6">
        <v>5</v>
      </c>
      <c r="E6">
        <v>46</v>
      </c>
      <c r="F6">
        <v>15</v>
      </c>
    </row>
    <row r="7" spans="2:6">
      <c r="B7">
        <v>57</v>
      </c>
      <c r="C7">
        <v>6</v>
      </c>
      <c r="E7">
        <v>50</v>
      </c>
      <c r="F7">
        <v>16</v>
      </c>
    </row>
    <row r="8" spans="2:6">
      <c r="B8">
        <v>62</v>
      </c>
      <c r="C8">
        <v>7</v>
      </c>
      <c r="E8">
        <v>54</v>
      </c>
      <c r="F8">
        <v>17</v>
      </c>
    </row>
    <row r="9" spans="2:6">
      <c r="B9">
        <v>68</v>
      </c>
      <c r="C9">
        <v>8</v>
      </c>
      <c r="E9">
        <v>58</v>
      </c>
      <c r="F9">
        <v>18</v>
      </c>
    </row>
    <row r="10" spans="2:6">
      <c r="B10">
        <v>75</v>
      </c>
      <c r="C10">
        <v>9</v>
      </c>
      <c r="E10">
        <v>62</v>
      </c>
      <c r="F10">
        <v>19</v>
      </c>
    </row>
    <row r="11" spans="2:6">
      <c r="B11">
        <v>85</v>
      </c>
      <c r="C11">
        <v>10</v>
      </c>
      <c r="E11">
        <v>66</v>
      </c>
      <c r="F11">
        <v>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申込書</vt:lpstr>
      <vt:lpstr>Sheet2</vt:lpstr>
      <vt:lpstr>Sheet1</vt:lpstr>
      <vt:lpstr>_15</vt:lpstr>
      <vt:lpstr>_16</vt:lpstr>
      <vt:lpstr>_25</vt:lpstr>
      <vt:lpstr>_26</vt:lpstr>
      <vt:lpstr>申込書!Print_Area</vt:lpstr>
      <vt:lpstr>小学生の部</vt:lpstr>
      <vt:lpstr>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鎌賀秀夫</dc:creator>
  <cp:lastModifiedBy>鎌賀 秀夫</cp:lastModifiedBy>
  <cp:lastPrinted>2021-09-13T01:37:45Z</cp:lastPrinted>
  <dcterms:created xsi:type="dcterms:W3CDTF">2020-01-08T23:03:09Z</dcterms:created>
  <dcterms:modified xsi:type="dcterms:W3CDTF">2021-09-18T05:47:06Z</dcterms:modified>
</cp:coreProperties>
</file>